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C4" i="1"/>
  <c r="F45"/>
  <c r="D31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C6"/>
  <c r="C7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<sst xmlns="http://schemas.openxmlformats.org/spreadsheetml/2006/main" count="96" uniqueCount="80">
  <si>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</si>
  <si>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</si>
  <si>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</si>
  <si>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</si>
  <si>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</si>
  <si>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</si>
  <si>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</si>
  <si>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</si>
  <si>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</si>
  <si>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</si>
  <si>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</si>
  <si>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</si>
  <si>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</si>
  <si>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</si>
  <si>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</si>
  <si>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</si>
  <si>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</si>
  <si>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</si>
  <si>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</si>
  <si>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</si>
  <si>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</si>
  <si>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</si>
  <si>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</si>
  <si>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</si>
  <si>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</si>
  <si>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</si>
  <si>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</si>
  <si>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</si>
  <si>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</si>
  <si>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</si>
  <si>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</si>
  <si>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</si>
  <si>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</si>
  <si>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</si>
  <si>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</si>
  <si>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</si>
  <si>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</si>
  <si>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</si>
  <si>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</si>
  <si>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</si>
  <si>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</si>
  <si>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</si>
  <si>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</si>
  <si>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</si>
  <si>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</si>
  <si>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</si>
  <si>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</si>
  <si>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</si>
  <si>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</si>
  <si>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</si>
  <si>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</si>
  <si>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</si>
  <si>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</si>
  <si>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</si>
  <si>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</si>
  <si>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</si>
  <si>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</si>
  <si>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</si>
  <si>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</si>
  <si>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</si>
  <si>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</si>
  <si>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</si>
  <si>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</si>
  <si>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</si>
  <si>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</si>
  <si>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</si>
  <si>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</si>
  <si>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</si>
  <si>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</si>
  <si>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</si>
  <si>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</si>
  <si>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</si>
  <si>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</si>
  <si>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24hrs</t>
  </si>
  <si>
    <t>MHA</t>
  </si>
  <si>
    <t>overcast, still</t>
  </si>
  <si>
    <t>MHA 1903</t>
  </si>
  <si>
    <t>08.33am</t>
  </si>
  <si>
    <t>oak horizontal 2-4-4-5</t>
  </si>
  <si>
    <t>Revised Jan 30/19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</si>
</sst>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D38" sqref="D38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79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76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AVERAGE(G23:G38)</f>
        <v>13.733333333333334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56.800000000000018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43494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15</v>
      </c>
      <c r="D7" s="20"/>
      <c r="E7" s="2" t="s">
        <v>5</v>
      </c>
      <c r="F7" s="2"/>
      <c r="G7" s="62" t="s">
        <v>73</v>
      </c>
      <c r="H7" s="14" t="s">
        <v>63</v>
      </c>
      <c r="I7" s="2"/>
      <c r="J7" s="60">
        <v>2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168</v>
      </c>
      <c r="H8" s="21" t="s">
        <v>7</v>
      </c>
      <c r="I8" s="94" t="s">
        <v>75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3.6533333333333347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304.39999999999998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14.2</v>
      </c>
      <c r="D12" s="20"/>
      <c r="E12" s="62">
        <v>304.39999999999998</v>
      </c>
      <c r="F12" s="67">
        <v>14.2</v>
      </c>
      <c r="G12" s="79">
        <v>766</v>
      </c>
      <c r="H12" s="60"/>
      <c r="I12" s="87" t="s">
        <v>77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7.6600000000000001E-2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0.83110639126105657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3.1194029850746268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14.848323232323239</v>
      </c>
      <c r="D16" s="20"/>
      <c r="E16" s="1" t="s">
        <v>10</v>
      </c>
      <c r="G16" s="77" t="s">
        <v>72</v>
      </c>
      <c r="H16" s="71" t="s">
        <v>78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11.797416</v>
      </c>
      <c r="D17" s="20"/>
      <c r="E17" s="20"/>
      <c r="F17" s="20"/>
      <c r="G17" s="20"/>
      <c r="H17" s="74"/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1.6064274288441511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0.49109752727173456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12.753280111072543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6.7300000000000137E-2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97.90247504388411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75.44930388892746</v>
      </c>
      <c r="D23" s="20"/>
      <c r="E23" s="65">
        <v>1</v>
      </c>
      <c r="F23" s="67">
        <v>6.6</v>
      </c>
      <c r="G23" s="67">
        <v>13.3</v>
      </c>
      <c r="H23" s="79"/>
      <c r="I23" s="79"/>
      <c r="J23" s="62" t="s">
        <v>71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87.78</v>
      </c>
    </row>
    <row r="24" spans="1:15">
      <c r="A24" s="28" t="s">
        <v>46</v>
      </c>
      <c r="B24" s="29"/>
      <c r="C24" s="30">
        <f>(Catch/RunLength)*3.04*(DilutionFactor)/(0.4*StackTempFactor)</f>
        <v>1.2798299195566416</v>
      </c>
      <c r="D24" s="20"/>
      <c r="E24" s="65">
        <v>2</v>
      </c>
      <c r="F24" s="67">
        <v>5.5</v>
      </c>
      <c r="G24" s="67"/>
      <c r="H24" s="79"/>
      <c r="I24" s="79"/>
      <c r="J24" s="62" t="s">
        <v>71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14.169513731343281</v>
      </c>
      <c r="D25" s="20"/>
      <c r="E25" s="65">
        <v>3</v>
      </c>
      <c r="F25" s="67">
        <v>4.5999999999999996</v>
      </c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73.866735910641495</v>
      </c>
      <c r="E26" s="65">
        <v>4</v>
      </c>
      <c r="F26" s="67">
        <v>4.4000000000000004</v>
      </c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4.3</v>
      </c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</v>
      </c>
      <c r="G28" s="67">
        <v>14.5</v>
      </c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58</v>
      </c>
    </row>
    <row r="29" spans="1:15">
      <c r="A29" s="11">
        <v>1</v>
      </c>
      <c r="B29" s="25">
        <v>1.0330999999999999</v>
      </c>
      <c r="C29" s="25">
        <v>1.1004</v>
      </c>
      <c r="D29" s="4">
        <f t="shared" ref="D29:D34" si="1">IF(FiltDirty-FiltClean&gt;0,FiltDirty-FiltClean,0)</f>
        <v>6.7300000000000137E-2</v>
      </c>
      <c r="E29" s="65">
        <v>7</v>
      </c>
      <c r="F29" s="67">
        <v>3.9</v>
      </c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5">
      <c r="A30" s="11">
        <v>2</v>
      </c>
      <c r="B30" s="25">
        <v>1.0278</v>
      </c>
      <c r="C30" s="25">
        <v>1.0274000000000001</v>
      </c>
      <c r="D30" s="4">
        <f t="shared" si="1"/>
        <v>0</v>
      </c>
      <c r="E30" s="65">
        <v>8</v>
      </c>
      <c r="F30" s="67">
        <v>3.9</v>
      </c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3.7</v>
      </c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3.1</v>
      </c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2.6</v>
      </c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2.6</v>
      </c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1.0195000000000001</v>
      </c>
      <c r="C35" s="25">
        <v>1.0233000000000001</v>
      </c>
      <c r="D35" s="4"/>
      <c r="E35" s="65">
        <v>13</v>
      </c>
      <c r="F35" s="67">
        <v>2.2000000000000002</v>
      </c>
      <c r="G35" s="67">
        <v>13.4</v>
      </c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29.480000000000004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1.7</v>
      </c>
      <c r="G36" s="67"/>
      <c r="H36" s="79"/>
      <c r="I36" s="79"/>
      <c r="J36" s="62" t="s">
        <v>71</v>
      </c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/>
      <c r="E37" s="65">
        <v>15</v>
      </c>
      <c r="F37" s="65">
        <v>1.7</v>
      </c>
      <c r="J37" s="65" t="s">
        <v>71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6.7300000000000137E-2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SUM(F23:F37)</f>
        <v>54.800000000000018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2019-01-31T21:21:12Z</dcterms:modified>
</cp:coreProperties>
</file>