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<sst xmlns="http://schemas.openxmlformats.org/spreadsheetml/2006/main" count="93" uniqueCount="82">
  <si>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</si>
  <si>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</si>
  <si>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</si>
  <si>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</si>
  <si>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</si>
  <si>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</si>
  <si>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</si>
  <si>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</si>
  <si>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</si>
  <si>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</si>
  <si>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</si>
  <si>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</si>
  <si>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</si>
  <si>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</si>
  <si>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</si>
  <si>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</si>
  <si>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</si>
  <si>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</si>
  <si>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</si>
  <si>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</si>
  <si>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</si>
  <si>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</si>
  <si>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</si>
  <si>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</si>
  <si>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</si>
  <si>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</si>
  <si>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</si>
  <si>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</si>
  <si>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</si>
  <si>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</si>
  <si>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</si>
  <si>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</si>
  <si>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</si>
  <si>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</si>
  <si>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</si>
  <si>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</si>
  <si>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</si>
  <si>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</si>
  <si>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</si>
  <si>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</si>
  <si>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</si>
  <si>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</si>
  <si>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</si>
  <si>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</si>
  <si>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</si>
  <si>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</si>
  <si>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</si>
  <si>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</si>
  <si>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</si>
  <si>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</si>
  <si>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</si>
  <si>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</si>
  <si>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</si>
  <si>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</si>
  <si>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</si>
  <si>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</si>
  <si>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</si>
  <si>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</si>
  <si>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</si>
  <si>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</si>
  <si>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</si>
  <si>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</si>
  <si>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</si>
  <si>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</si>
  <si>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</si>
  <si>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</si>
  <si>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</si>
  <si>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</si>
  <si>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</si>
  <si>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</si>
  <si>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</si>
  <si>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</si>
  <si>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</si>
  <si>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</si>
  <si>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</si>
  <si>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MHA1636</t>
  </si>
  <si>
    <t>22hrs</t>
  </si>
  <si>
    <t>cloudy, light snow</t>
  </si>
  <si>
    <t>08:24am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</si>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</sst>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16.693015873015877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62.999999999999993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42453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22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192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5.9999999999999991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331.8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14.82</v>
      </c>
      <c r="D12" s="20"/>
      <c r="E12" s="54">
        <v>331.8</v>
      </c>
      <c r="F12" s="59">
        <v>14.82</v>
      </c>
      <c r="G12" s="71">
        <v>230.5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2.3050000000000001E-2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0.8165996934596681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3.4375000000000009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15.904060606060598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11.924552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0.53268993913517459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0.27334918473875247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15.696584302325586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3.3399999999999874E-2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99.19396087612607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72.378863697674404</v>
      </c>
      <c r="D23" s="20"/>
      <c r="E23" s="57">
        <v>1</v>
      </c>
      <c r="F23" s="59">
        <v>7.6</v>
      </c>
      <c r="G23" s="59">
        <v>16.600000000000001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126.16000000000001</v>
      </c>
    </row>
    <row r="24" spans="1:15">
      <c r="A24" s="28" t="s">
        <v>46</v>
      </c>
      <c r="B24" s="29"/>
      <c r="C24" s="30">
        <f>(Catch/RunLength)*3.04*(DilutionFactor)/(0.4*StackTempFactor)</f>
        <v>0.71236454204644595</v>
      </c>
      <c r="D24" s="20"/>
      <c r="E24" s="57">
        <v>2</v>
      </c>
      <c r="F24" s="59">
        <v>7.1</v>
      </c>
      <c r="G24" s="59">
        <v>16.600000000000001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117.86</v>
      </c>
    </row>
    <row r="25" spans="1:15">
      <c r="A25" s="31" t="s">
        <v>47</v>
      </c>
      <c r="B25" s="32"/>
      <c r="C25" s="33">
        <f>59.3*AvCO*DilutionFactor</f>
        <v>4.6985984375000012</v>
      </c>
      <c r="D25" s="20"/>
      <c r="E25" s="57">
        <v>3</v>
      </c>
      <c r="F25" s="59">
        <v>6.7</v>
      </c>
      <c r="G25" s="59">
        <v>17.8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119.26</v>
      </c>
    </row>
    <row r="26" spans="1:15">
      <c r="A26" s="34" t="s">
        <v>50</v>
      </c>
      <c r="B26" s="35"/>
      <c r="C26" s="36">
        <f>HTransEffic*CombustEffic/100</f>
        <v>71.795461738855764</v>
      </c>
      <c r="E26" s="57">
        <v>4</v>
      </c>
      <c r="F26" s="59">
        <v>6.7</v>
      </c>
      <c r="G26" s="59">
        <v>17.2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115.24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6.5</v>
      </c>
      <c r="G27" s="59">
        <v>17.5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113.75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6.3</v>
      </c>
      <c r="G28" s="59">
        <v>15.5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97.649999999999991</v>
      </c>
    </row>
    <row r="29" spans="1:15">
      <c r="A29" s="11">
        <v>1</v>
      </c>
      <c r="B29" s="25">
        <v>1.0098</v>
      </c>
      <c r="C29" s="25">
        <v>1.0423</v>
      </c>
      <c r="D29" s="4">
        <f t="shared" ref="D29:D34" si="1">IF(FiltDirty-FiltClean&gt;0,FiltDirty-FiltClean,0)</f>
        <v>3.2499999999999973E-2</v>
      </c>
      <c r="E29" s="57">
        <v>7</v>
      </c>
      <c r="F29" s="59">
        <v>5.8</v>
      </c>
      <c r="G29" s="59">
        <v>17.3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100.34</v>
      </c>
    </row>
    <row r="30" spans="1:15">
      <c r="A30" s="11">
        <v>2</v>
      </c>
      <c r="B30" s="25">
        <v>1.0058</v>
      </c>
      <c r="C30" s="25">
        <v>1.0065999999999999</v>
      </c>
      <c r="D30" s="4">
        <f t="shared" si="1"/>
        <v>7.9999999999991189E-4</v>
      </c>
      <c r="E30" s="57">
        <v>8</v>
      </c>
      <c r="F30" s="59">
        <v>5.6</v>
      </c>
      <c r="G30" s="59">
        <v>14.1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78.959999999999994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4.2</v>
      </c>
      <c r="G31" s="59">
        <v>17.7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74.34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3.5</v>
      </c>
      <c r="G32" s="59">
        <v>17.600000000000001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61.600000000000009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1.0147999999999999</v>
      </c>
      <c r="C35" s="25">
        <v>1.0146999999999999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3.3399999999999874E-2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59.999999999999993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2016-03-24T16:05:36Z</dcterms:modified>
</cp:coreProperties>
</file>