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<sst xmlns="http://schemas.openxmlformats.org/spreadsheetml/2006/main" count="93" uniqueCount="82">
  <si>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</si>
  <si>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</si>
  <si>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</si>
  <si>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</si>
  <si>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</si>
  <si>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</si>
  <si>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</si>
  <si>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</si>
  <si>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</si>
  <si>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</si>
  <si>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</si>
  <si>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</si>
  <si>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</si>
  <si>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</si>
  <si>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</si>
  <si>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</si>
  <si>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</si>
  <si>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</si>
  <si>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</si>
  <si>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</si>
  <si>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</si>
  <si>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</si>
  <si>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</si>
  <si>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</si>
  <si>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</si>
  <si>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</si>
  <si>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</si>
  <si>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</si>
  <si>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</si>
  <si>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</si>
  <si>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</si>
  <si>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</si>
  <si>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</si>
  <si>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</si>
  <si>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</si>
  <si>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</si>
  <si>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</si>
  <si>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</si>
  <si>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</si>
  <si>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</si>
  <si>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</si>
  <si>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</si>
  <si>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</si>
  <si>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</si>
  <si>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</si>
  <si>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</si>
  <si>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</si>
  <si>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</si>
  <si>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</si>
  <si>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</si>
  <si>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</si>
  <si>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</si>
  <si>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</si>
  <si>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</si>
  <si>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</si>
  <si>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</si>
  <si>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</si>
  <si>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</si>
  <si>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</si>
  <si>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</si>
  <si>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</si>
  <si>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</si>
  <si>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</si>
  <si>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</si>
  <si>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</si>
  <si>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</si>
  <si>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</si>
  <si>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</si>
  <si>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</si>
  <si>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</si>
  <si>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</si>
  <si>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</si>
  <si>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</si>
  <si>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</si>
  <si>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</si>
  <si>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MHA1633</t>
  </si>
  <si>
    <t>20hrs</t>
  </si>
  <si>
    <t>cloudy</t>
  </si>
  <si>
    <t>08:51am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</si>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</sst>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16.209523809523809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42450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18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224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325.67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14.7</v>
      </c>
      <c r="D12" s="20"/>
      <c r="E12" s="54">
        <v>325.67</v>
      </c>
      <c r="F12" s="59">
        <v>14.7</v>
      </c>
      <c r="G12" s="71">
        <v>212.7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2.1269999999999997E-2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0.81977916446967969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3.370967741935484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15.996363636363634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11.8961088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0.48203985188484616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0.25102974820351359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15.032360277569392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3.1400000000000095E-2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99.266930399911644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73.071530922430611</v>
      </c>
      <c r="D23" s="20"/>
      <c r="E23" s="57">
        <v>1</v>
      </c>
      <c r="F23" s="59">
        <v>8.6</v>
      </c>
      <c r="G23" s="59">
        <v>19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163.4</v>
      </c>
    </row>
    <row r="24" spans="1:15">
      <c r="A24" s="28" t="s">
        <v>46</v>
      </c>
      <c r="B24" s="29"/>
      <c r="C24" s="30">
        <f>(Catch/RunLength)*3.04*(DilutionFactor)/(0.4*StackTempFactor)</f>
        <v>0.65419873774248993</v>
      </c>
      <c r="D24" s="20"/>
      <c r="E24" s="57">
        <v>2</v>
      </c>
      <c r="F24" s="59">
        <v>7.7</v>
      </c>
      <c r="G24" s="59">
        <v>16.5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127.05</v>
      </c>
    </row>
    <row r="25" spans="1:15">
      <c r="A25" s="31" t="s">
        <v>47</v>
      </c>
      <c r="B25" s="32"/>
      <c r="C25" s="33">
        <f>59.3*AvCO*DilutionFactor</f>
        <v>4.2518386935483869</v>
      </c>
      <c r="D25" s="20"/>
      <c r="E25" s="57">
        <v>3</v>
      </c>
      <c r="F25" s="59">
        <v>6.8</v>
      </c>
      <c r="G25" s="59">
        <v>16.2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110.16</v>
      </c>
    </row>
    <row r="26" spans="1:15">
      <c r="A26" s="34" t="s">
        <v>50</v>
      </c>
      <c r="B26" s="35"/>
      <c r="C26" s="36">
        <f>HTransEffic*CombustEffic/100</f>
        <v>72.535865742919114</v>
      </c>
      <c r="E26" s="57">
        <v>4</v>
      </c>
      <c r="F26" s="59">
        <v>6.7</v>
      </c>
      <c r="G26" s="59">
        <v>16.7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111.89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6.1</v>
      </c>
      <c r="G27" s="59">
        <v>16.3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99.429999999999993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5.5</v>
      </c>
      <c r="G28" s="59">
        <v>14.5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79.75</v>
      </c>
    </row>
    <row r="29" spans="1:15">
      <c r="A29" s="11">
        <v>1</v>
      </c>
      <c r="B29" s="25">
        <v>1.0084</v>
      </c>
      <c r="C29" s="25">
        <v>1.0382</v>
      </c>
      <c r="D29" s="4">
        <f t="shared" ref="D29:D34" si="1">IF(FiltDirty-FiltClean&gt;0,FiltDirty-FiltClean,0)</f>
        <v>2.9800000000000049E-2</v>
      </c>
      <c r="E29" s="57">
        <v>7</v>
      </c>
      <c r="F29" s="59">
        <v>5.2</v>
      </c>
      <c r="G29" s="59">
        <v>15.2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79.039999999999992</v>
      </c>
    </row>
    <row r="30" spans="1:15">
      <c r="A30" s="11">
        <v>2</v>
      </c>
      <c r="B30" s="25">
        <v>1.0101</v>
      </c>
      <c r="C30" s="25">
        <v>1.0113000000000001</v>
      </c>
      <c r="D30" s="4">
        <f t="shared" si="1"/>
        <v>1.2000000000000899E-3</v>
      </c>
      <c r="E30" s="57">
        <v>8</v>
      </c>
      <c r="F30" s="59">
        <v>5.0999999999999996</v>
      </c>
      <c r="G30" s="59">
        <v>16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81.599999999999994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4.3</v>
      </c>
      <c r="G31" s="59">
        <v>14.6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62.779999999999994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</v>
      </c>
      <c r="G32" s="59">
        <v>14.9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59.6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1.0148999999999999</v>
      </c>
      <c r="C35" s="25">
        <v>1.0145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3.9999999999995595E-4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3.1400000000000095E-2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2016-03-21T15:52:36Z</dcterms:modified>
</cp:coreProperties>
</file>