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<sst xmlns="http://schemas.openxmlformats.org/spreadsheetml/2006/main" count="93" uniqueCount="82">
  <si>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</si>
  <si>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</si>
  <si>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</si>
  <si>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</si>
  <si>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</si>
  <si>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</si>
  <si>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</si>
  <si>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</si>
  <si>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</si>
  <si>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</si>
  <si>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</si>
  <si>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</si>
  <si>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</si>
  <si>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</si>
  <si>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</si>
  <si>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</si>
  <si>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</si>
  <si>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</si>
  <si>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</si>
  <si>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</si>
  <si>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</si>
  <si>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</si>
  <si>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</si>
  <si>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</si>
  <si>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</si>
  <si>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</si>
  <si>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</si>
  <si>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</si>
  <si>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</si>
  <si>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</si>
  <si>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</si>
  <si>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</si>
  <si>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</si>
  <si>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</si>
  <si>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</si>
  <si>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</si>
  <si>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</si>
  <si>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</si>
  <si>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</si>
  <si>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</si>
  <si>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</si>
  <si>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</si>
  <si>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</si>
  <si>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</si>
  <si>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</si>
  <si>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</si>
  <si>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</si>
  <si>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</si>
  <si>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</si>
  <si>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</si>
  <si>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</si>
  <si>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</si>
  <si>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</si>
  <si>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</si>
  <si>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</si>
  <si>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</si>
  <si>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</si>
  <si>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</si>
  <si>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</si>
  <si>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</si>
  <si>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</si>
  <si>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</si>
  <si>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</si>
  <si>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</si>
  <si>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</si>
  <si>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</si>
  <si>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</si>
  <si>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</si>
  <si>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</si>
  <si>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</si>
  <si>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</si>
  <si>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</si>
  <si>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</si>
  <si>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overcast and windy</t>
  </si>
  <si>
    <t>MHA</t>
  </si>
  <si>
    <t>Revised Feb 18/16</t>
  </si>
  <si>
    <t>MHA1632</t>
  </si>
  <si>
    <t>22hrs</t>
  </si>
  <si>
    <t>08:31am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</si>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</sst>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76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16.19126984126984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63.000000000000007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74</v>
      </c>
      <c r="H6" s="17" t="s">
        <v>3</v>
      </c>
      <c r="I6" s="18"/>
      <c r="J6" s="53">
        <v>42447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77</v>
      </c>
      <c r="H7" s="14" t="s">
        <v>63</v>
      </c>
      <c r="I7" s="2"/>
      <c r="J7" s="52">
        <v>25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210</v>
      </c>
      <c r="H8" s="21" t="s">
        <v>7</v>
      </c>
      <c r="I8" s="95" t="s">
        <v>73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339.23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14.37</v>
      </c>
      <c r="D12" s="20"/>
      <c r="E12" s="54">
        <v>339.23</v>
      </c>
      <c r="F12" s="59">
        <v>14.37</v>
      </c>
      <c r="G12" s="71">
        <v>205.5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2.0549999999999999E-2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0.81279509226938096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3.200612557427259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15.999848484848487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11.9590272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0.44218681510203345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0.19139468033283927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15.029667189002458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2.4999999999999911E-2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99.366418504565132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73.011305610997553</v>
      </c>
      <c r="D23" s="20"/>
      <c r="E23" s="57">
        <v>1</v>
      </c>
      <c r="F23" s="59">
        <v>8.6999999999999993</v>
      </c>
      <c r="G23" s="59">
        <v>15.1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131.36999999999998</v>
      </c>
    </row>
    <row r="24" spans="1:15">
      <c r="A24" s="28" t="s">
        <v>46</v>
      </c>
      <c r="B24" s="29"/>
      <c r="C24" s="30">
        <f>(Catch/RunLength)*3.04*(DilutionFactor)/(0.4*StackTempFactor)</f>
        <v>0.49878613662497506</v>
      </c>
      <c r="D24" s="20"/>
      <c r="E24" s="57">
        <v>2</v>
      </c>
      <c r="F24" s="59">
        <v>8</v>
      </c>
      <c r="G24" s="59">
        <v>17.8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142.4</v>
      </c>
    </row>
    <row r="25" spans="1:15">
      <c r="A25" s="31" t="s">
        <v>47</v>
      </c>
      <c r="B25" s="32"/>
      <c r="C25" s="33">
        <f>59.3*AvCO*DilutionFactor</f>
        <v>3.9003144716692186</v>
      </c>
      <c r="D25" s="20"/>
      <c r="E25" s="57">
        <v>3</v>
      </c>
      <c r="F25" s="59">
        <v>7.2</v>
      </c>
      <c r="G25" s="59">
        <v>15.3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110.16000000000001</v>
      </c>
    </row>
    <row r="26" spans="1:15">
      <c r="A26" s="34" t="s">
        <v>50</v>
      </c>
      <c r="B26" s="35"/>
      <c r="C26" s="36">
        <f>HTransEffic*CombustEffic/100</f>
        <v>72.548719489070876</v>
      </c>
      <c r="E26" s="57">
        <v>4</v>
      </c>
      <c r="F26" s="59">
        <v>6.6</v>
      </c>
      <c r="G26" s="59">
        <v>16.2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106.91999999999999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5.6</v>
      </c>
      <c r="G27" s="59">
        <v>16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89.6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5.3</v>
      </c>
      <c r="G28" s="59">
        <v>18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95.399999999999991</v>
      </c>
    </row>
    <row r="29" spans="1:15">
      <c r="A29" s="11">
        <v>1</v>
      </c>
      <c r="B29" s="25">
        <v>1.0172000000000001</v>
      </c>
      <c r="C29" s="25">
        <v>1.0416000000000001</v>
      </c>
      <c r="D29" s="4">
        <f t="shared" ref="D29:D34" si="1">IF(FiltDirty-FiltClean&gt;0,FiltDirty-FiltClean,0)</f>
        <v>2.4399999999999977E-2</v>
      </c>
      <c r="E29" s="57">
        <v>7</v>
      </c>
      <c r="F29" s="59">
        <v>4.7</v>
      </c>
      <c r="G29" s="59">
        <v>16.399999999999999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77.08</v>
      </c>
    </row>
    <row r="30" spans="1:15">
      <c r="A30" s="11">
        <v>2</v>
      </c>
      <c r="B30" s="25">
        <v>1.0153000000000001</v>
      </c>
      <c r="C30" s="25">
        <v>1.0162</v>
      </c>
      <c r="D30" s="4">
        <f t="shared" si="1"/>
        <v>8.9999999999990088E-4</v>
      </c>
      <c r="E30" s="57">
        <v>8</v>
      </c>
      <c r="F30" s="59">
        <v>4.7</v>
      </c>
      <c r="G30" s="59">
        <v>15.7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73.790000000000006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4.7</v>
      </c>
      <c r="G31" s="59">
        <v>16.399999999999999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77.08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4.5</v>
      </c>
      <c r="G32" s="59">
        <v>15.5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69.75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1.0145999999999999</v>
      </c>
      <c r="C35" s="25">
        <v>1.0148999999999999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-2.9999999999996696E-4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2.4999999999999911E-2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2016-03-18T17:08:59Z</dcterms:modified>
</cp:coreProperties>
</file>