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<sst xmlns="http://schemas.openxmlformats.org/spreadsheetml/2006/main" count="93" uniqueCount="82">
  <si>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</si>
  <si>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</si>
  <si>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</si>
  <si>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</si>
  <si>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</si>
  <si>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</si>
  <si>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</si>
  <si>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</si>
  <si>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</si>
  <si>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</si>
  <si>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</si>
  <si>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</si>
  <si>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</si>
  <si>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</si>
  <si>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</si>
  <si>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</si>
  <si>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</si>
  <si>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</si>
  <si>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</si>
  <si>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</si>
  <si>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</si>
  <si>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</si>
  <si>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</si>
  <si>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</si>
  <si>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</si>
  <si>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</si>
  <si>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</si>
  <si>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</si>
  <si>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</si>
  <si>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</si>
  <si>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</si>
  <si>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</si>
  <si>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</si>
  <si>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</si>
  <si>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</si>
  <si>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</si>
  <si>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</si>
  <si>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</si>
  <si>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</si>
  <si>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</si>
  <si>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</si>
  <si>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</si>
  <si>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</si>
  <si>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</si>
  <si>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</si>
  <si>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</si>
  <si>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</si>
  <si>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</si>
  <si>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</si>
  <si>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</si>
  <si>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</si>
  <si>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</si>
  <si>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</si>
  <si>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</si>
  <si>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</si>
  <si>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</si>
  <si>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</si>
  <si>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</si>
  <si>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</si>
  <si>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</si>
  <si>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</si>
  <si>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</si>
  <si>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</si>
  <si>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</si>
  <si>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</si>
  <si>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</si>
  <si>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</si>
  <si>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</si>
  <si>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</si>
  <si>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</si>
  <si>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</si>
  <si>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</si>
  <si>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</si>
  <si>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</si>
  <si>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Revised Feb 18/16</t>
  </si>
  <si>
    <t>22hrs</t>
  </si>
  <si>
    <t>MHA1626</t>
  </si>
  <si>
    <t>cloudy</t>
  </si>
  <si>
    <t>08:35am</t>
  </si>
  <si>
    <t>MHA mod, 25%air restriction</t>
  </si>
  <si>
    <t>baffle, open supports, chimney extension</t>
  </si>
  <si>
    <t>horizontal stack, all oak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</si>
</sst>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76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20.705396825396821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42439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75</v>
      </c>
      <c r="H7" s="14" t="s">
        <v>63</v>
      </c>
      <c r="I7" s="2"/>
      <c r="J7" s="52">
        <v>35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214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306.89999999999998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15.06</v>
      </c>
      <c r="D12" s="20"/>
      <c r="E12" s="54">
        <v>306.89999999999998</v>
      </c>
      <c r="F12" s="59">
        <v>15.06</v>
      </c>
      <c r="G12" s="71">
        <v>371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3.7100000000000001E-2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0.82975063297484386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3.5787671232876721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15.138060606060606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11.809016000000002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0.89262327423144339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0.23646821702587953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14.787382526282256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2.8200000000000225E-2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98.870908508742687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73.403601473717742</v>
      </c>
      <c r="D23" s="20"/>
      <c r="E23" s="57">
        <v>1</v>
      </c>
      <c r="F23" s="59">
        <v>8.8000000000000007</v>
      </c>
      <c r="G23" s="59">
        <v>19.8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174.24</v>
      </c>
    </row>
    <row r="24" spans="1:15">
      <c r="A24" s="28" t="s">
        <v>46</v>
      </c>
      <c r="B24" s="29"/>
      <c r="C24" s="30">
        <f>(Catch/RunLength)*3.04*(DilutionFactor)/(0.4*StackTempFactor)</f>
        <v>0.61625050497653455</v>
      </c>
      <c r="D24" s="20"/>
      <c r="E24" s="57">
        <v>2</v>
      </c>
      <c r="F24" s="59">
        <v>7.7</v>
      </c>
      <c r="G24" s="59">
        <v>23.2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178.64</v>
      </c>
    </row>
    <row r="25" spans="1:15">
      <c r="A25" s="31" t="s">
        <v>47</v>
      </c>
      <c r="B25" s="32"/>
      <c r="C25" s="33">
        <f>59.3*AvCO*DilutionFactor</f>
        <v>7.8733950342465766</v>
      </c>
      <c r="D25" s="20"/>
      <c r="E25" s="57">
        <v>3</v>
      </c>
      <c r="F25" s="59">
        <v>7.6</v>
      </c>
      <c r="G25" s="59">
        <v>18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136.79999999999998</v>
      </c>
    </row>
    <row r="26" spans="1:15">
      <c r="A26" s="34" t="s">
        <v>50</v>
      </c>
      <c r="B26" s="35"/>
      <c r="C26" s="36">
        <f>HTransEffic*CombustEffic/100</f>
        <v>72.574807655201568</v>
      </c>
      <c r="E26" s="57">
        <v>4</v>
      </c>
      <c r="F26" s="59">
        <v>6.6</v>
      </c>
      <c r="G26" s="59">
        <v>19.5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128.69999999999999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5.9</v>
      </c>
      <c r="G27" s="59">
        <v>24.7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145.73000000000002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5.6</v>
      </c>
      <c r="G28" s="59">
        <v>22.4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125.43999999999998</v>
      </c>
    </row>
    <row r="29" spans="1:15">
      <c r="A29" s="11">
        <v>1</v>
      </c>
      <c r="B29" s="25">
        <v>1.0230999999999999</v>
      </c>
      <c r="C29" s="25">
        <v>1.05</v>
      </c>
      <c r="D29" s="4">
        <f t="shared" ref="D29:D34" si="1">IF(FiltDirty-FiltClean&gt;0,FiltDirty-FiltClean,0)</f>
        <v>2.6900000000000146E-2</v>
      </c>
      <c r="E29" s="57">
        <v>7</v>
      </c>
      <c r="F29" s="59">
        <v>5.5</v>
      </c>
      <c r="G29" s="59">
        <v>20.8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114.4</v>
      </c>
    </row>
    <row r="30" spans="1:15">
      <c r="A30" s="11">
        <v>2</v>
      </c>
      <c r="B30" s="25">
        <v>1.0125</v>
      </c>
      <c r="C30" s="25">
        <v>1.0137</v>
      </c>
      <c r="D30" s="4">
        <f t="shared" si="1"/>
        <v>1.2000000000000899E-3</v>
      </c>
      <c r="E30" s="57">
        <v>8</v>
      </c>
      <c r="F30" s="59">
        <v>4.8</v>
      </c>
      <c r="G30" s="59">
        <v>20.6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98.88000000000001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4.4000000000000004</v>
      </c>
      <c r="G31" s="59">
        <v>22.5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99.000000000000014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3.1</v>
      </c>
      <c r="G32" s="59">
        <v>18.100000000000001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56.110000000000007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1.0141</v>
      </c>
      <c r="C35" s="25">
        <v>1.014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2.8200000000000225E-2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2016-03-11T20:58:23Z</dcterms:modified>
</cp:coreProperties>
</file>