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<sst xmlns="http://schemas.openxmlformats.org/spreadsheetml/2006/main" count="93" uniqueCount="83">
  <si>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</si>
  <si>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</si>
  <si>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</si>
  <si>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</si>
  <si>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</si>
  <si>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</si>
  <si>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</si>
  <si>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</si>
  <si>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</si>
  <si>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</si>
  <si>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</si>
  <si>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</si>
  <si>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</si>
  <si>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</si>
  <si>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</si>
  <si>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</si>
  <si>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</si>
  <si>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</si>
  <si>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</si>
  <si>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</si>
  <si>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</si>
  <si>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</si>
  <si>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</si>
  <si>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</si>
  <si>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</si>
  <si>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</si>
  <si>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</si>
  <si>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</si>
  <si>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</si>
  <si>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</si>
  <si>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</si>
  <si>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</si>
  <si>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</si>
  <si>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</si>
  <si>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</si>
  <si>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</si>
  <si>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</si>
  <si>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</si>
  <si>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</si>
  <si>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</si>
  <si>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</si>
  <si>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</si>
  <si>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</si>
  <si>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</si>
  <si>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</si>
  <si>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</si>
  <si>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</si>
  <si>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</si>
  <si>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</si>
  <si>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</si>
  <si>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</si>
  <si>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</si>
  <si>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</si>
  <si>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</si>
  <si>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</si>
  <si>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</si>
  <si>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</si>
  <si>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</si>
  <si>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</si>
  <si>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</si>
  <si>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</si>
  <si>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</si>
  <si>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</si>
  <si>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</si>
  <si>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</si>
  <si>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</si>
  <si>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</si>
  <si>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</si>
  <si>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</si>
  <si>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</si>
  <si>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</si>
  <si>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</si>
  <si>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oak</t>
  </si>
  <si>
    <t>wood</t>
  </si>
  <si>
    <t>MHA</t>
  </si>
  <si>
    <t>Revised Feb 18/16</t>
  </si>
  <si>
    <t>MHA1625</t>
  </si>
  <si>
    <t>22hrs</t>
  </si>
  <si>
    <t>clear, still</t>
  </si>
  <si>
    <t>08:47am</t>
  </si>
  <si>
    <t>MHA mod, 25% air restriction</t>
  </si>
  <si>
    <t>baffle, open supports</t>
  </si>
  <si>
    <t>birch/oak mix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</si>
</sst>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75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76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17.714126984126985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63.000000000000007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74</v>
      </c>
      <c r="H6" s="17" t="s">
        <v>3</v>
      </c>
      <c r="I6" s="18"/>
      <c r="J6" s="53">
        <v>42438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77</v>
      </c>
      <c r="H7" s="14" t="s">
        <v>63</v>
      </c>
      <c r="I7" s="2"/>
      <c r="J7" s="52">
        <v>40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195</v>
      </c>
      <c r="H8" s="21" t="s">
        <v>7</v>
      </c>
      <c r="I8" s="95" t="s">
        <v>78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6.0000000000000009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277.45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14.26</v>
      </c>
      <c r="D12" s="20"/>
      <c r="E12" s="54">
        <v>277.45</v>
      </c>
      <c r="F12" s="59">
        <v>14.26</v>
      </c>
      <c r="G12" s="71">
        <v>288.2</v>
      </c>
      <c r="H12" s="52"/>
      <c r="I12" s="79" t="s">
        <v>79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2.8819999999999998E-2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0.84615645388855321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3.1475903614457836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15.709121212121213</v>
      </c>
      <c r="D16" s="20"/>
      <c r="E16" s="1" t="s">
        <v>10</v>
      </c>
      <c r="G16" s="69" t="s">
        <v>73</v>
      </c>
      <c r="H16" s="63" t="s">
        <v>80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11.672368000000001</v>
      </c>
      <c r="D17" s="20"/>
      <c r="E17" s="20"/>
      <c r="F17" s="20"/>
      <c r="G17" s="20"/>
      <c r="H17" s="66" t="s">
        <v>81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0.60986406057369003</v>
      </c>
      <c r="D18" s="20"/>
      <c r="E18" s="2" t="s">
        <v>11</v>
      </c>
      <c r="F18" s="2"/>
      <c r="G18" s="77">
        <v>3</v>
      </c>
      <c r="H18" s="66" t="s">
        <v>82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0.4230787605708054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11.388970124684789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5.8499999999999996E-2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98.967057178855512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76.938661875315205</v>
      </c>
      <c r="D23" s="20"/>
      <c r="E23" s="57">
        <v>1</v>
      </c>
      <c r="F23" s="59">
        <v>9</v>
      </c>
      <c r="G23" s="59">
        <v>18.5</v>
      </c>
      <c r="H23" s="71"/>
      <c r="I23" s="71"/>
      <c r="J23" s="54" t="s">
        <v>72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166.5</v>
      </c>
    </row>
    <row r="24" spans="1:15">
      <c r="A24" s="28" t="s">
        <v>46</v>
      </c>
      <c r="B24" s="29"/>
      <c r="C24" s="30">
        <f>(Catch/RunLength)*3.04*(DilutionFactor)/(0.4*StackTempFactor)</f>
        <v>1.1025688911845231</v>
      </c>
      <c r="D24" s="20"/>
      <c r="E24" s="57">
        <v>2</v>
      </c>
      <c r="F24" s="59">
        <v>7.7</v>
      </c>
      <c r="G24" s="59">
        <v>16.3</v>
      </c>
      <c r="H24" s="71"/>
      <c r="I24" s="71"/>
      <c r="J24" s="54" t="s">
        <v>71</v>
      </c>
      <c r="K24" s="54"/>
      <c r="L24" s="56">
        <v>23</v>
      </c>
      <c r="M24" s="56">
        <v>68</v>
      </c>
      <c r="N24" s="56">
        <v>113</v>
      </c>
      <c r="O24" s="1">
        <f t="shared" si="0"/>
        <v>125.51</v>
      </c>
    </row>
    <row r="25" spans="1:15">
      <c r="A25" s="31" t="s">
        <v>47</v>
      </c>
      <c r="B25" s="32"/>
      <c r="C25" s="33">
        <f>59.3*AvCO*DilutionFactor</f>
        <v>5.3793137650602407</v>
      </c>
      <c r="D25" s="20"/>
      <c r="E25" s="57">
        <v>3</v>
      </c>
      <c r="F25" s="59">
        <v>6.8</v>
      </c>
      <c r="G25" s="59">
        <v>14.9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101.32</v>
      </c>
    </row>
    <row r="26" spans="1:15">
      <c r="A26" s="34" t="s">
        <v>50</v>
      </c>
      <c r="B26" s="35"/>
      <c r="C26" s="36">
        <f>HTransEffic*CombustEffic/100</f>
        <v>76.143929490789503</v>
      </c>
      <c r="E26" s="57">
        <v>4</v>
      </c>
      <c r="F26" s="59">
        <v>6.3</v>
      </c>
      <c r="G26" s="59">
        <v>16.5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103.95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5.4</v>
      </c>
      <c r="G27" s="59">
        <v>18.600000000000001</v>
      </c>
      <c r="H27" s="71"/>
      <c r="I27" s="71"/>
      <c r="J27" s="54" t="s">
        <v>72</v>
      </c>
      <c r="K27" s="54"/>
      <c r="L27" s="56">
        <v>26</v>
      </c>
      <c r="M27" s="56">
        <v>71</v>
      </c>
      <c r="N27" s="56">
        <v>116</v>
      </c>
      <c r="O27" s="1">
        <f t="shared" si="0"/>
        <v>100.44000000000001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5.3</v>
      </c>
      <c r="G28" s="59">
        <v>19.5</v>
      </c>
      <c r="H28" s="71"/>
      <c r="I28" s="71"/>
      <c r="J28" s="54" t="s">
        <v>72</v>
      </c>
      <c r="K28" s="54"/>
      <c r="L28" s="56">
        <v>27</v>
      </c>
      <c r="M28" s="56">
        <v>72</v>
      </c>
      <c r="N28" s="56">
        <v>117</v>
      </c>
      <c r="O28" s="1">
        <f t="shared" si="0"/>
        <v>103.35</v>
      </c>
    </row>
    <row r="29" spans="1:15">
      <c r="A29" s="11">
        <v>1</v>
      </c>
      <c r="B29" s="25">
        <v>1.0163</v>
      </c>
      <c r="C29" s="25">
        <v>1.0731999999999999</v>
      </c>
      <c r="D29" s="4">
        <f t="shared" ref="D29:D34" si="1">IF(FiltDirty-FiltClean&gt;0,FiltDirty-FiltClean,0)</f>
        <v>5.6899999999999951E-2</v>
      </c>
      <c r="E29" s="57">
        <v>7</v>
      </c>
      <c r="F29" s="59">
        <v>5.2</v>
      </c>
      <c r="G29" s="59">
        <v>20.399999999999999</v>
      </c>
      <c r="H29" s="71"/>
      <c r="I29" s="71"/>
      <c r="J29" s="54" t="s">
        <v>72</v>
      </c>
      <c r="K29" s="54"/>
      <c r="L29" s="56">
        <v>28</v>
      </c>
      <c r="M29" s="56">
        <v>73</v>
      </c>
      <c r="N29" s="56">
        <v>118</v>
      </c>
      <c r="O29" s="1">
        <f t="shared" si="0"/>
        <v>106.08</v>
      </c>
    </row>
    <row r="30" spans="1:15">
      <c r="A30" s="11">
        <v>2</v>
      </c>
      <c r="B30" s="25">
        <v>1.0061</v>
      </c>
      <c r="C30" s="25">
        <v>1.0078</v>
      </c>
      <c r="D30" s="4">
        <f t="shared" si="1"/>
        <v>1.7000000000000348E-3</v>
      </c>
      <c r="E30" s="57">
        <v>8</v>
      </c>
      <c r="F30" s="59">
        <v>5.2</v>
      </c>
      <c r="G30" s="59">
        <v>22.3</v>
      </c>
      <c r="H30" s="71"/>
      <c r="I30" s="71"/>
      <c r="J30" s="54" t="s">
        <v>72</v>
      </c>
      <c r="K30" s="54"/>
      <c r="L30" s="56">
        <v>29</v>
      </c>
      <c r="M30" s="56">
        <v>74</v>
      </c>
      <c r="N30" s="56">
        <v>119</v>
      </c>
      <c r="O30" s="1">
        <f t="shared" si="0"/>
        <v>115.96000000000001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5.2</v>
      </c>
      <c r="G31" s="59">
        <v>16.3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84.76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3.9</v>
      </c>
      <c r="G32" s="59">
        <v>15.8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61.620000000000005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1.014</v>
      </c>
      <c r="C35" s="25">
        <v>1.0141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-9.9999999999988987E-5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5.8499999999999996E-2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60.000000000000007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2016-03-11T20:46:34Z</dcterms:modified>
</cp:coreProperties>
</file>