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<sst xmlns="http://schemas.openxmlformats.org/spreadsheetml/2006/main" count="93" uniqueCount="83">
  <si>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</si>
  <si>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</si>
  <si>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</si>
  <si>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</si>
  <si>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</si>
  <si>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</si>
  <si>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</si>
  <si>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</si>
  <si>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</si>
  <si>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</si>
  <si>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</si>
  <si>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</si>
  <si>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</si>
  <si>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</si>
  <si>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</si>
  <si>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</si>
  <si>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</si>
  <si>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</si>
  <si>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</si>
  <si>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</si>
  <si>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</si>
  <si>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</si>
  <si>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</si>
  <si>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</si>
  <si>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</si>
  <si>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</si>
  <si>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</si>
  <si>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</si>
  <si>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</si>
  <si>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</si>
  <si>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</si>
  <si>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</si>
  <si>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</si>
  <si>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</si>
  <si>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</si>
  <si>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</si>
  <si>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</si>
  <si>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</si>
  <si>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</si>
  <si>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</si>
  <si>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</si>
  <si>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</si>
  <si>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</si>
  <si>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</si>
  <si>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</si>
  <si>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</si>
  <si>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</si>
  <si>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</si>
  <si>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</si>
  <si>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</si>
  <si>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</si>
  <si>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</si>
  <si>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</si>
  <si>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</si>
  <si>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</si>
  <si>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</si>
  <si>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</si>
  <si>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</si>
  <si>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</si>
  <si>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</si>
  <si>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</si>
  <si>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</si>
  <si>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</si>
  <si>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</si>
  <si>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</si>
  <si>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</si>
  <si>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</si>
  <si>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</si>
  <si>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</si>
  <si>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</si>
  <si>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</si>
  <si>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</si>
  <si>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oak</t>
  </si>
  <si>
    <t>wood</t>
  </si>
  <si>
    <t>MHA</t>
  </si>
  <si>
    <t>Revised Feb 18/16</t>
  </si>
  <si>
    <t>MHA1624</t>
  </si>
  <si>
    <t>22hrs</t>
  </si>
  <si>
    <t>cloudy</t>
  </si>
  <si>
    <t>08:54am</t>
  </si>
  <si>
    <t>MHA mod, chimney extension</t>
  </si>
  <si>
    <t>baffle, solid support, 25% air restriction</t>
  </si>
  <si>
    <t>birch/oak mix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</si>
</sst>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17.350793650793648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42437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35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152</v>
      </c>
      <c r="H8" s="21" t="s">
        <v>7</v>
      </c>
      <c r="I8" s="95" t="s">
        <v>78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268.99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15.6</v>
      </c>
      <c r="D12" s="20"/>
      <c r="E12" s="54">
        <v>268.99</v>
      </c>
      <c r="F12" s="59">
        <v>15.6</v>
      </c>
      <c r="G12" s="71">
        <v>391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3.9100000000000003E-2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0.85105215514605725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3.943396226415095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15.778484848484846</v>
      </c>
      <c r="D16" s="20"/>
      <c r="E16" s="1" t="s">
        <v>10</v>
      </c>
      <c r="G16" s="69" t="s">
        <v>73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11.633113600000001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1.0365924270513387</v>
      </c>
      <c r="D18" s="20"/>
      <c r="E18" s="2" t="s">
        <v>11</v>
      </c>
      <c r="F18" s="2"/>
      <c r="G18" s="77">
        <v>3</v>
      </c>
      <c r="H18" s="66" t="s">
        <v>82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0.49636786958007711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13.686565379552437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5.5099999999999927E-2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98.467039703368584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74.680321020447565</v>
      </c>
      <c r="D23" s="20"/>
      <c r="E23" s="57">
        <v>1</v>
      </c>
      <c r="F23" s="59">
        <v>9.4</v>
      </c>
      <c r="G23" s="59">
        <v>17.7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166.38</v>
      </c>
    </row>
    <row r="24" spans="1:15">
      <c r="A24" s="28" t="s">
        <v>46</v>
      </c>
      <c r="B24" s="29"/>
      <c r="C24" s="30">
        <f>(Catch/RunLength)*3.04*(DilutionFactor)/(0.4*StackTempFactor)</f>
        <v>1.2935647510268675</v>
      </c>
      <c r="D24" s="20"/>
      <c r="E24" s="57">
        <v>2</v>
      </c>
      <c r="F24" s="59">
        <v>9.3000000000000007</v>
      </c>
      <c r="G24" s="59">
        <v>19.7</v>
      </c>
      <c r="H24" s="71"/>
      <c r="I24" s="71"/>
      <c r="J24" s="54" t="s">
        <v>72</v>
      </c>
      <c r="K24" s="54"/>
      <c r="L24" s="56">
        <v>23</v>
      </c>
      <c r="M24" s="56">
        <v>68</v>
      </c>
      <c r="N24" s="56">
        <v>113</v>
      </c>
      <c r="O24" s="1">
        <f t="shared" si="0"/>
        <v>183.21</v>
      </c>
    </row>
    <row r="25" spans="1:15">
      <c r="A25" s="31" t="s">
        <v>47</v>
      </c>
      <c r="B25" s="32"/>
      <c r="C25" s="33">
        <f>59.3*AvCO*DilutionFactor</f>
        <v>9.1432767924528324</v>
      </c>
      <c r="D25" s="20"/>
      <c r="E25" s="57">
        <v>3</v>
      </c>
      <c r="F25" s="59">
        <v>6.3</v>
      </c>
      <c r="G25" s="59">
        <v>15.5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97.649999999999991</v>
      </c>
    </row>
    <row r="26" spans="1:15">
      <c r="A26" s="34" t="s">
        <v>50</v>
      </c>
      <c r="B26" s="35"/>
      <c r="C26" s="36">
        <f>HTransEffic*CombustEffic/100</f>
        <v>73.53550134980722</v>
      </c>
      <c r="E26" s="57">
        <v>4</v>
      </c>
      <c r="F26" s="59">
        <v>5.9</v>
      </c>
      <c r="G26" s="59">
        <v>17.7</v>
      </c>
      <c r="H26" s="71"/>
      <c r="I26" s="71"/>
      <c r="J26" s="54" t="s">
        <v>72</v>
      </c>
      <c r="K26" s="54"/>
      <c r="L26" s="56">
        <v>25</v>
      </c>
      <c r="M26" s="56">
        <v>70</v>
      </c>
      <c r="N26" s="56">
        <v>115</v>
      </c>
      <c r="O26" s="1">
        <f t="shared" si="0"/>
        <v>104.43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5.5</v>
      </c>
      <c r="G27" s="59">
        <v>14.3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78.650000000000006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5.5</v>
      </c>
      <c r="G28" s="59">
        <v>18.3</v>
      </c>
      <c r="H28" s="71"/>
      <c r="I28" s="71"/>
      <c r="J28" s="54" t="s">
        <v>72</v>
      </c>
      <c r="K28" s="54"/>
      <c r="L28" s="56">
        <v>27</v>
      </c>
      <c r="M28" s="56">
        <v>72</v>
      </c>
      <c r="N28" s="56">
        <v>117</v>
      </c>
      <c r="O28" s="1">
        <f t="shared" si="0"/>
        <v>100.65</v>
      </c>
    </row>
    <row r="29" spans="1:15">
      <c r="A29" s="11">
        <v>1</v>
      </c>
      <c r="B29" s="25">
        <v>1.0198</v>
      </c>
      <c r="C29" s="25">
        <v>1.0722</v>
      </c>
      <c r="D29" s="4">
        <f t="shared" ref="D29:D34" si="1">IF(FiltDirty-FiltClean&gt;0,FiltDirty-FiltClean,0)</f>
        <v>5.2400000000000002E-2</v>
      </c>
      <c r="E29" s="57">
        <v>7</v>
      </c>
      <c r="F29" s="59">
        <v>5</v>
      </c>
      <c r="G29" s="59">
        <v>19.100000000000001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95.5</v>
      </c>
    </row>
    <row r="30" spans="1:15">
      <c r="A30" s="11">
        <v>2</v>
      </c>
      <c r="B30" s="25">
        <v>1.0154000000000001</v>
      </c>
      <c r="C30" s="25">
        <v>1.0181</v>
      </c>
      <c r="D30" s="4">
        <f t="shared" si="1"/>
        <v>2.6999999999999247E-3</v>
      </c>
      <c r="E30" s="57">
        <v>8</v>
      </c>
      <c r="F30" s="59">
        <v>4.9000000000000004</v>
      </c>
      <c r="G30" s="59">
        <v>14.3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70.070000000000007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4.3</v>
      </c>
      <c r="G31" s="59">
        <v>18.3</v>
      </c>
      <c r="H31" s="71"/>
      <c r="I31" s="71"/>
      <c r="J31" s="54" t="s">
        <v>72</v>
      </c>
      <c r="K31" s="54"/>
      <c r="L31" s="56">
        <v>30</v>
      </c>
      <c r="M31" s="56">
        <v>75</v>
      </c>
      <c r="N31" s="56">
        <v>120</v>
      </c>
      <c r="O31" s="1">
        <f t="shared" si="0"/>
        <v>78.69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3.9</v>
      </c>
      <c r="G32" s="59">
        <v>18.3</v>
      </c>
      <c r="H32" s="71"/>
      <c r="I32" s="71"/>
      <c r="J32" s="54" t="s">
        <v>72</v>
      </c>
      <c r="K32" s="54"/>
      <c r="L32" s="56">
        <v>31</v>
      </c>
      <c r="M32" s="56">
        <v>76</v>
      </c>
      <c r="N32" s="56">
        <v>121</v>
      </c>
      <c r="O32" s="1">
        <f t="shared" si="0"/>
        <v>71.37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</v>
      </c>
      <c r="C35" s="25">
        <v>1.014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5.5099999999999927E-2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2016-03-11T20:33:35Z</dcterms:modified>
</cp:coreProperties>
</file>