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<sst xmlns="http://schemas.openxmlformats.org/spreadsheetml/2006/main" count="94" uniqueCount="85">
  <si>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</si>
  <si>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</si>
  <si>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</si>
  <si>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</si>
  <si>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</si>
  <si>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</si>
  <si>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</si>
  <si>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</si>
  <si>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</si>
  <si>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</si>
  <si>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</si>
  <si>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</si>
  <si>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</si>
  <si>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</si>
  <si>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</si>
  <si>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</si>
  <si>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</si>
  <si>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</si>
  <si>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</si>
  <si>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</si>
  <si>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</si>
  <si>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</si>
  <si>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</si>
  <si>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</si>
  <si>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</si>
  <si>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</si>
  <si>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</si>
  <si>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</si>
  <si>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</si>
  <si>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</si>
  <si>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</si>
  <si>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</si>
  <si>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</si>
  <si>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</si>
  <si>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</si>
  <si>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</si>
  <si>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</si>
  <si>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</si>
  <si>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</si>
  <si>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</si>
  <si>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</si>
  <si>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</si>
  <si>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</si>
  <si>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</si>
  <si>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</si>
  <si>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</si>
  <si>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</si>
  <si>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</si>
  <si>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</si>
  <si>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</si>
  <si>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</si>
  <si>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</si>
  <si>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</si>
  <si>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</si>
  <si>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</si>
  <si>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</si>
  <si>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</si>
  <si>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</si>
  <si>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</si>
  <si>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</si>
  <si>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</si>
  <si>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</si>
  <si>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</si>
  <si>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</si>
  <si>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</si>
  <si>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</si>
  <si>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</si>
  <si>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</si>
  <si>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</si>
  <si>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</si>
  <si>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</si>
  <si>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maple</t>
  </si>
  <si>
    <t>birch</t>
  </si>
  <si>
    <t>oak</t>
  </si>
  <si>
    <t>wood</t>
  </si>
  <si>
    <t>MHA</t>
  </si>
  <si>
    <t>Revised Feb 18/16</t>
  </si>
  <si>
    <t>MHA1615</t>
  </si>
  <si>
    <t>22hrs</t>
  </si>
  <si>
    <t>overcast</t>
  </si>
  <si>
    <t>08:29am</t>
  </si>
  <si>
    <t>MHA modified, 50% air restriction</t>
  </si>
  <si>
    <t>Hardwood mix, horizontal stack.</t>
  </si>
  <si>
    <t>EST</t>
  </si>
  <si>
    <t>brief smoky start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</si>
</sst>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H20" sqref="H20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76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77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17.546825396825401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62.999999999999993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75</v>
      </c>
      <c r="H6" s="17" t="s">
        <v>3</v>
      </c>
      <c r="I6" s="18"/>
      <c r="J6" s="53">
        <v>42424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78</v>
      </c>
      <c r="H7" s="14" t="s">
        <v>63</v>
      </c>
      <c r="I7" s="2"/>
      <c r="J7" s="52">
        <v>20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93</v>
      </c>
      <c r="H8" s="21" t="s">
        <v>7</v>
      </c>
      <c r="I8" s="95" t="s">
        <v>79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5.9999999999999991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331.77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</v>
      </c>
      <c r="D12" s="20"/>
      <c r="E12" s="54">
        <v>331.77</v>
      </c>
      <c r="F12" s="59">
        <v>15</v>
      </c>
      <c r="G12" s="71">
        <v>476</v>
      </c>
      <c r="H12" s="52"/>
      <c r="I12" s="79" t="s">
        <v>80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4.7600000000000003E-2</v>
      </c>
      <c r="D13" s="20"/>
      <c r="E13" s="60"/>
      <c r="F13" s="61" t="s">
        <v>83</v>
      </c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0.81661516370907905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3.542372881355933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15.741060606060602</v>
      </c>
      <c r="D16" s="20"/>
      <c r="E16" s="1" t="s">
        <v>10</v>
      </c>
      <c r="G16" s="69" t="s">
        <v>74</v>
      </c>
      <c r="H16" s="63" t="s">
        <v>81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11.924412800000001</v>
      </c>
      <c r="D17" s="20"/>
      <c r="E17" s="20"/>
      <c r="F17" s="20"/>
      <c r="G17" s="20"/>
      <c r="H17" s="66" t="s">
        <v>82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1.1336058671659444</v>
      </c>
      <c r="D18" s="20"/>
      <c r="E18" s="2" t="s">
        <v>11</v>
      </c>
      <c r="F18" s="2"/>
      <c r="G18" s="77">
        <v>3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0.32385147590670199</v>
      </c>
      <c r="D19" s="20"/>
      <c r="E19" s="1" t="s">
        <v>12</v>
      </c>
      <c r="G19" s="70"/>
      <c r="H19" s="49" t="s">
        <v>84</v>
      </c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16.173609578242022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3.839999999999999E-2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98.542542656927353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71.901977621757979</v>
      </c>
      <c r="D23" s="20"/>
      <c r="E23" s="57">
        <v>1</v>
      </c>
      <c r="F23" s="59">
        <v>8.9</v>
      </c>
      <c r="G23" s="59">
        <v>20.6</v>
      </c>
      <c r="H23" s="71"/>
      <c r="I23" s="71"/>
      <c r="J23" s="54" t="s">
        <v>73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183.34000000000003</v>
      </c>
    </row>
    <row r="24" spans="1:15">
      <c r="A24" s="28" t="s">
        <v>46</v>
      </c>
      <c r="B24" s="29"/>
      <c r="C24" s="30">
        <f>(Catch/RunLength)*3.04*(DilutionFactor)/(0.4*StackTempFactor)</f>
        <v>0.84397657357504163</v>
      </c>
      <c r="D24" s="20"/>
      <c r="E24" s="57">
        <v>2</v>
      </c>
      <c r="F24" s="59">
        <v>8.1999999999999993</v>
      </c>
      <c r="G24" s="59">
        <v>21.2</v>
      </c>
      <c r="H24" s="71"/>
      <c r="I24" s="71"/>
      <c r="J24" s="54" t="s">
        <v>73</v>
      </c>
      <c r="K24" s="54"/>
      <c r="L24" s="56">
        <v>23</v>
      </c>
      <c r="M24" s="56">
        <v>68</v>
      </c>
      <c r="N24" s="56">
        <v>113</v>
      </c>
      <c r="O24" s="1">
        <f t="shared" si="0"/>
        <v>173.83999999999997</v>
      </c>
    </row>
    <row r="25" spans="1:15">
      <c r="A25" s="31" t="s">
        <v>47</v>
      </c>
      <c r="B25" s="32"/>
      <c r="C25" s="33">
        <f>59.3*AvCO*DilutionFactor</f>
        <v>9.9989850847457653</v>
      </c>
      <c r="D25" s="20"/>
      <c r="E25" s="57">
        <v>3</v>
      </c>
      <c r="F25" s="59">
        <v>7.3</v>
      </c>
      <c r="G25" s="59">
        <v>16.899999999999999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123.36999999999999</v>
      </c>
    </row>
    <row r="26" spans="1:15">
      <c r="A26" s="34" t="s">
        <v>50</v>
      </c>
      <c r="B26" s="35"/>
      <c r="C26" s="36">
        <f>HTransEffic*CombustEffic/100</f>
        <v>70.854036969095219</v>
      </c>
      <c r="E26" s="57">
        <v>4</v>
      </c>
      <c r="F26" s="59">
        <v>7.2</v>
      </c>
      <c r="G26" s="59">
        <v>18.100000000000001</v>
      </c>
      <c r="H26" s="71"/>
      <c r="I26" s="71"/>
      <c r="J26" s="54" t="s">
        <v>73</v>
      </c>
      <c r="K26" s="54"/>
      <c r="L26" s="56">
        <v>25</v>
      </c>
      <c r="M26" s="56">
        <v>70</v>
      </c>
      <c r="N26" s="56">
        <v>115</v>
      </c>
      <c r="O26" s="1">
        <f t="shared" si="0"/>
        <v>130.32000000000002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6.8</v>
      </c>
      <c r="G27" s="59">
        <v>16.100000000000001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109.48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6.3</v>
      </c>
      <c r="G28" s="59">
        <v>15.7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98.91</v>
      </c>
    </row>
    <row r="29" spans="1:15">
      <c r="A29" s="11">
        <v>1</v>
      </c>
      <c r="B29" s="25">
        <v>1.0197000000000001</v>
      </c>
      <c r="C29" s="25">
        <v>1.0564</v>
      </c>
      <c r="D29" s="4">
        <f t="shared" ref="D29:D34" si="1">IF(FiltDirty-FiltClean&gt;0,FiltDirty-FiltClean,0)</f>
        <v>3.6699999999999955E-2</v>
      </c>
      <c r="E29" s="57">
        <v>7</v>
      </c>
      <c r="F29" s="59">
        <v>5.3</v>
      </c>
      <c r="G29" s="59">
        <v>16.7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88.509999999999991</v>
      </c>
    </row>
    <row r="30" spans="1:15">
      <c r="A30" s="11">
        <v>2</v>
      </c>
      <c r="B30" s="25">
        <v>1.0178</v>
      </c>
      <c r="C30" s="25">
        <v>1.0198</v>
      </c>
      <c r="D30" s="4">
        <f t="shared" si="1"/>
        <v>2.0000000000000018E-3</v>
      </c>
      <c r="E30" s="57">
        <v>8</v>
      </c>
      <c r="F30" s="59">
        <v>3.4</v>
      </c>
      <c r="G30" s="59">
        <v>13.9</v>
      </c>
      <c r="H30" s="71"/>
      <c r="I30" s="71"/>
      <c r="J30" s="54" t="s">
        <v>72</v>
      </c>
      <c r="K30" s="54"/>
      <c r="L30" s="56">
        <v>29</v>
      </c>
      <c r="M30" s="56">
        <v>74</v>
      </c>
      <c r="N30" s="56">
        <v>119</v>
      </c>
      <c r="O30" s="1">
        <f t="shared" si="0"/>
        <v>47.26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3.4</v>
      </c>
      <c r="G31" s="59">
        <v>14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47.6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3.2</v>
      </c>
      <c r="G32" s="59">
        <v>17.600000000000001</v>
      </c>
      <c r="H32" s="71"/>
      <c r="I32" s="71"/>
      <c r="J32" s="54" t="s">
        <v>73</v>
      </c>
      <c r="K32" s="54"/>
      <c r="L32" s="56">
        <v>31</v>
      </c>
      <c r="M32" s="56">
        <v>76</v>
      </c>
      <c r="N32" s="56">
        <v>121</v>
      </c>
      <c r="O32" s="1">
        <f t="shared" si="0"/>
        <v>56.320000000000007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1.0132000000000001</v>
      </c>
      <c r="C35" s="25">
        <v>1.0135000000000001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-2.9999999999996696E-4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3.839999999999999E-2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59.999999999999993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2016-02-24T23:27:27Z</dcterms:modified>
</cp:coreProperties>
</file>