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540" windowWidth="19170" windowHeight="6585"/>
  </bookViews>
  <sheets>
    <sheet name="Online" sheetId="1" r:id="rId1"/>
  </sheets>
  <definedNames>
    <definedName name="CO">Online!$J:$J</definedName>
    <definedName name="Effg">Online!$M:$M</definedName>
    <definedName name="FT">Online!$H:$H</definedName>
    <definedName name="Oxy">Online!$I:$I</definedName>
  </definedNames>
  <calcPr calcId="125725" fullCalcOnLoad="1"/>
</workbook>
</file>

<file path=xl/calcChain.xml><?xml version="1.0" encoding="utf-8"?>
<calcChain xmlns="http://schemas.openxmlformats.org/spreadsheetml/2006/main">
  <c r="D2" i="1"/>
  <c r="E2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B2"/>
  <c r="C2"/>
  <c r="B220"/>
  <c r="C220"/>
  <c r="D220"/>
  <c r="B221"/>
  <c r="C221"/>
  <c r="D221"/>
  <c r="B222"/>
  <c r="C222"/>
  <c r="D222"/>
  <c r="B223"/>
  <c r="C223"/>
  <c r="D223"/>
  <c r="B224"/>
  <c r="C224"/>
  <c r="D224"/>
  <c r="B225"/>
  <c r="C225"/>
  <c r="D225"/>
  <c r="B226"/>
  <c r="C226"/>
  <c r="D226"/>
  <c r="B227"/>
  <c r="C227"/>
  <c r="D227"/>
  <c r="B228"/>
  <c r="C228"/>
  <c r="D228"/>
  <c r="B229"/>
  <c r="C229"/>
  <c r="D229"/>
  <c r="B230"/>
  <c r="C230"/>
  <c r="D230"/>
  <c r="B231"/>
  <c r="C231"/>
  <c r="D231"/>
  <c r="B232"/>
  <c r="C232"/>
  <c r="D232"/>
  <c r="B233"/>
  <c r="C233"/>
  <c r="D233"/>
  <c r="B234"/>
  <c r="C234"/>
  <c r="D234"/>
  <c r="B235"/>
  <c r="C235"/>
  <c r="D235"/>
  <c r="B244"/>
  <c r="C244"/>
  <c r="D244"/>
  <c r="B245"/>
  <c r="C245"/>
  <c r="D245"/>
  <c r="B246"/>
  <c r="C246"/>
  <c r="D246"/>
  <c r="B247"/>
  <c r="C247"/>
  <c r="D247"/>
  <c r="B248"/>
  <c r="C248"/>
  <c r="D248"/>
  <c r="B249"/>
  <c r="C249"/>
  <c r="D249"/>
  <c r="B250"/>
  <c r="C250"/>
  <c r="D250"/>
  <c r="B251"/>
  <c r="C251"/>
  <c r="D251"/>
  <c r="B252"/>
  <c r="C252"/>
  <c r="D252"/>
  <c r="B253"/>
  <c r="C253"/>
  <c r="D253"/>
  <c r="B254"/>
  <c r="C254"/>
  <c r="D254"/>
  <c r="B255"/>
  <c r="C255"/>
  <c r="D255"/>
  <c r="B256"/>
  <c r="C256"/>
  <c r="D256"/>
  <c r="B257"/>
  <c r="C257"/>
  <c r="D257"/>
  <c r="B258"/>
  <c r="C258"/>
  <c r="D258"/>
  <c r="B259"/>
  <c r="C259"/>
  <c r="D259"/>
  <c r="B260"/>
  <c r="C260"/>
  <c r="D260"/>
  <c r="B261"/>
  <c r="C261"/>
  <c r="D261"/>
  <c r="B262"/>
  <c r="C262"/>
  <c r="D262"/>
  <c r="B263"/>
  <c r="C263"/>
  <c r="D263"/>
  <c r="B264"/>
  <c r="C264"/>
  <c r="D264"/>
  <c r="B265"/>
  <c r="C265"/>
  <c r="D265"/>
  <c r="B266"/>
  <c r="C266"/>
  <c r="D266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39"/>
  <c r="C139"/>
  <c r="D139"/>
  <c r="B140"/>
  <c r="C140"/>
  <c r="D140"/>
  <c r="B141"/>
  <c r="C141"/>
  <c r="D141"/>
  <c r="B142"/>
  <c r="C142"/>
  <c r="D142"/>
  <c r="B143"/>
  <c r="C143"/>
  <c r="D143"/>
  <c r="B144"/>
  <c r="C144"/>
  <c r="D144"/>
  <c r="B145"/>
  <c r="C145"/>
  <c r="D145"/>
  <c r="B146"/>
  <c r="C146"/>
  <c r="D146"/>
  <c r="B147"/>
  <c r="C147"/>
  <c r="D147"/>
  <c r="B148"/>
  <c r="C148"/>
  <c r="D148"/>
  <c r="B149"/>
  <c r="C149"/>
  <c r="D149"/>
  <c r="B150"/>
  <c r="C150"/>
  <c r="D150"/>
  <c r="B151"/>
  <c r="C151"/>
  <c r="D151"/>
  <c r="B152"/>
  <c r="C152"/>
  <c r="D152"/>
  <c r="B153"/>
  <c r="C153"/>
  <c r="D153"/>
  <c r="B154"/>
  <c r="C154"/>
  <c r="D154"/>
  <c r="B155"/>
  <c r="C155"/>
  <c r="D155"/>
  <c r="B156"/>
  <c r="C156"/>
  <c r="D156"/>
  <c r="B157"/>
  <c r="C157"/>
  <c r="D157"/>
  <c r="B158"/>
  <c r="C158"/>
  <c r="D158"/>
  <c r="B159"/>
  <c r="C159"/>
  <c r="D159"/>
  <c r="B160"/>
  <c r="C160"/>
  <c r="D160"/>
  <c r="B161"/>
  <c r="C161"/>
  <c r="D161"/>
  <c r="B162"/>
  <c r="C162"/>
  <c r="D162"/>
  <c r="B163"/>
  <c r="C163"/>
  <c r="D163"/>
  <c r="B164"/>
  <c r="C164"/>
  <c r="D164"/>
  <c r="B165"/>
  <c r="C165"/>
  <c r="D165"/>
  <c r="B166"/>
  <c r="C166"/>
  <c r="D166"/>
  <c r="B167"/>
  <c r="C167"/>
  <c r="D167"/>
  <c r="B168"/>
  <c r="C168"/>
  <c r="D168"/>
  <c r="B169"/>
  <c r="C169"/>
  <c r="D169"/>
  <c r="B170"/>
  <c r="C170"/>
  <c r="D170"/>
  <c r="B171"/>
  <c r="C171"/>
  <c r="D171"/>
  <c r="B172"/>
  <c r="C172"/>
  <c r="D172"/>
  <c r="B173"/>
  <c r="C173"/>
  <c r="D173"/>
  <c r="B174"/>
  <c r="C174"/>
  <c r="D174"/>
  <c r="B175"/>
  <c r="C175"/>
  <c r="D175"/>
  <c r="B176"/>
  <c r="C176"/>
  <c r="D176"/>
  <c r="B177"/>
  <c r="C177"/>
  <c r="D177"/>
  <c r="B178"/>
  <c r="C178"/>
  <c r="D178"/>
  <c r="B179"/>
  <c r="C179"/>
  <c r="D179"/>
  <c r="B180"/>
  <c r="C180"/>
  <c r="D180"/>
  <c r="B181"/>
  <c r="C181"/>
  <c r="D181"/>
  <c r="B182"/>
  <c r="C182"/>
  <c r="D182"/>
  <c r="B183"/>
  <c r="C183"/>
  <c r="D183"/>
  <c r="B184"/>
  <c r="C184"/>
  <c r="D184"/>
  <c r="B185"/>
  <c r="C185"/>
  <c r="D185"/>
  <c r="B186"/>
  <c r="C186"/>
  <c r="D186"/>
  <c r="B187"/>
  <c r="C187"/>
  <c r="D187"/>
  <c r="B188"/>
  <c r="C188"/>
  <c r="D188"/>
  <c r="B189"/>
  <c r="C189"/>
  <c r="D189"/>
  <c r="B190"/>
  <c r="C190"/>
  <c r="D190"/>
  <c r="B191"/>
  <c r="C191"/>
  <c r="D191"/>
  <c r="B192"/>
  <c r="C192"/>
  <c r="D192"/>
  <c r="B193"/>
  <c r="C193"/>
  <c r="D193"/>
  <c r="B194"/>
  <c r="C194"/>
  <c r="D194"/>
  <c r="B195"/>
  <c r="C195"/>
  <c r="D195"/>
  <c r="B196"/>
  <c r="C196"/>
  <c r="D196"/>
  <c r="B197"/>
  <c r="C197"/>
  <c r="D197"/>
  <c r="B198"/>
  <c r="C198"/>
  <c r="D198"/>
  <c r="B199"/>
  <c r="C199"/>
  <c r="D199"/>
  <c r="B200"/>
  <c r="C200"/>
  <c r="D200"/>
  <c r="B201"/>
  <c r="C201"/>
  <c r="D201"/>
  <c r="B202"/>
  <c r="C202"/>
  <c r="D202"/>
  <c r="B203"/>
  <c r="C203"/>
  <c r="D203"/>
  <c r="B204"/>
  <c r="C204"/>
  <c r="D204"/>
  <c r="B205"/>
  <c r="C205"/>
  <c r="D205"/>
  <c r="B206"/>
  <c r="C206"/>
  <c r="D206"/>
  <c r="B207"/>
  <c r="C207"/>
  <c r="D207"/>
  <c r="B208"/>
  <c r="C208"/>
  <c r="D208"/>
  <c r="B209"/>
  <c r="C209"/>
  <c r="D209"/>
  <c r="B210"/>
  <c r="C210"/>
  <c r="D210"/>
  <c r="B211"/>
  <c r="C211"/>
  <c r="D211"/>
  <c r="B212"/>
  <c r="C212"/>
  <c r="D212"/>
  <c r="B213"/>
  <c r="C213"/>
  <c r="D213"/>
  <c r="B214"/>
  <c r="C214"/>
  <c r="D214"/>
  <c r="B215"/>
  <c r="C215"/>
  <c r="D215"/>
  <c r="B216"/>
  <c r="C216"/>
  <c r="D216"/>
  <c r="B217"/>
  <c r="C217"/>
  <c r="D217"/>
  <c r="B218"/>
  <c r="C218"/>
  <c r="D218"/>
  <c r="B219"/>
  <c r="C219"/>
  <c r="D219"/>
  <c r="B236"/>
  <c r="C236"/>
  <c r="D236"/>
  <c r="B237"/>
  <c r="C237"/>
  <c r="D237"/>
  <c r="B238"/>
  <c r="C238"/>
  <c r="D238"/>
  <c r="B239"/>
  <c r="C239"/>
  <c r="D239"/>
  <c r="B240"/>
  <c r="C240"/>
  <c r="D240"/>
  <c r="B241"/>
  <c r="C241"/>
  <c r="D241"/>
  <c r="B242"/>
  <c r="C242"/>
  <c r="D242"/>
  <c r="B243"/>
  <c r="C243"/>
  <c r="D243"/>
</calcChain>
</file>

<file path=xl/sharedStrings.xml><?xml version="1.0" encoding="utf-8"?>
<sst xmlns="http://schemas.openxmlformats.org/spreadsheetml/2006/main" count="20" uniqueCount="17">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</sst>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3">
    <numFmt numFmtId="164" formatCode="mm/dd/yyyy\ h:mm:ss\ \ AM/PM"/>
    <numFmt numFmtId="165" formatCode="0.0"/>
    <numFmt numFmtId="166" formatCode="0.0000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165" fontId="1" fillId="0" borderId="0"/>
    <xf numFmtId="1" fontId="1" fillId="0" borderId="0"/>
    <xf numFmtId="165" fontId="1" fillId="0" borderId="0"/>
    <xf numFmtId="1" fontId="1" fillId="0" borderId="0"/>
    <xf numFmtId="1" fontId="1" fillId="0" borderId="0"/>
    <xf numFmtId="2" fontId="1" fillId="0" borderId="0"/>
    <xf numFmtId="165" fontId="1" fillId="0" borderId="0"/>
    <xf numFmtId="165" fontId="1" fillId="0" borderId="0"/>
    <xf numFmtId="1" fontId="1" fillId="0" borderId="0"/>
    <xf numFmtId="1" fontId="1" fillId="0" borderId="0"/>
    <xf numFmtId="1" fontId="1" fillId="0" borderId="0"/>
    <xf numFmtId="1" fontId="1" fillId="0" borderId="0"/>
    <xf numFmtId="1" fontId="1" fillId="0" borderId="0"/>
    <xf numFmtId="1" fontId="1" fillId="0" borderId="0"/>
    <xf numFmtId="164" fontId="1" fillId="0" borderId="0"/>
  </cellStyleXfs>
  <cellXfs count="26">
    <xf numFmtId="0" fontId="0" fillId="0" borderId="0" xfId="0"/>
    <xf numFmtId="0" fontId="2" fillId="0" borderId="0" xfId="0" applyFont="1"/>
    <xf numFmtId="1" fontId="1" fillId="0" borderId="0" xfId="4"/>
    <xf numFmtId="1" fontId="1" fillId="0" borderId="0" xfId="5"/>
    <xf numFmtId="164" fontId="3" fillId="0" borderId="0" xfId="15" applyFont="1"/>
    <xf numFmtId="165" fontId="3" fillId="0" borderId="0" xfId="1" applyFont="1"/>
    <xf numFmtId="165" fontId="3" fillId="0" borderId="0" xfId="7" applyFont="1"/>
    <xf numFmtId="165" fontId="3" fillId="0" borderId="0" xfId="8" applyFont="1"/>
    <xf numFmtId="1" fontId="3" fillId="0" borderId="0" xfId="9" applyFont="1"/>
    <xf numFmtId="165" fontId="3" fillId="0" borderId="0" xfId="3" applyFont="1"/>
    <xf numFmtId="2" fontId="3" fillId="0" borderId="0" xfId="6" applyFont="1"/>
    <xf numFmtId="1" fontId="3" fillId="0" borderId="0" xfId="10" applyFont="1"/>
    <xf numFmtId="1" fontId="3" fillId="0" borderId="0" xfId="12" applyFont="1"/>
    <xf numFmtId="1" fontId="3" fillId="0" borderId="0" xfId="13" applyFont="1"/>
    <xf numFmtId="1" fontId="3" fillId="0" borderId="0" xfId="14" applyFont="1"/>
    <xf numFmtId="1" fontId="3" fillId="0" borderId="0" xfId="2" applyFont="1"/>
    <xf numFmtId="165" fontId="2" fillId="0" borderId="0" xfId="0" applyNumberFormat="1" applyFont="1"/>
    <xf numFmtId="165" fontId="0" fillId="0" borderId="0" xfId="0" applyNumberFormat="1"/>
    <xf numFmtId="166" fontId="3" fillId="0" borderId="0" xfId="11" applyNumberFormat="1" applyFont="1"/>
    <xf numFmtId="166" fontId="0" fillId="0" borderId="0" xfId="0" applyNumberFormat="1"/>
    <xf numFmtId="1" fontId="3" fillId="0" borderId="0" xfId="4" applyFont="1"/>
    <xf numFmtId="1" fontId="3" fillId="0" borderId="0" xfId="5" applyFont="1"/>
    <xf numFmtId="2" fontId="2" fillId="0" borderId="0" xfId="0" applyNumberFormat="1" applyFont="1"/>
    <xf numFmtId="2" fontId="2" fillId="2" borderId="0" xfId="0" applyNumberFormat="1" applyFont="1" applyFill="1"/>
    <xf numFmtId="2" fontId="0" fillId="0" borderId="0" xfId="0" applyNumberFormat="1"/>
    <xf numFmtId="1" fontId="3" fillId="0" borderId="0" xfId="11" applyFont="1"/>
  </cellXfs>
  <cellStyles count="16">
    <cellStyle name="Normal" xfId="0" builtinId="0"/>
    <cellStyle name="Style1" xfId="1"/>
    <cellStyle name="Style10" xfId="2"/>
    <cellStyle name="Style11" xfId="3"/>
    <cellStyle name="Style12" xfId="4"/>
    <cellStyle name="Style13" xfId="5"/>
    <cellStyle name="Style14" xfId="6"/>
    <cellStyle name="Style2" xfId="7"/>
    <cellStyle name="Style3" xfId="8"/>
    <cellStyle name="Style4" xfId="9"/>
    <cellStyle name="Style5" xfId="10"/>
    <cellStyle name="Style6" xfId="11"/>
    <cellStyle name="Style7" xfId="12"/>
    <cellStyle name="Style8" xfId="13"/>
    <cellStyle name="Style9" xfId="14"/>
    <cellStyle name="StyleDate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2033997663419266E-2"/>
          <c:y val="5.6722689075630252E-2"/>
          <c:w val="0.88559444186203695"/>
          <c:h val="0.84663865546218486"/>
        </c:manualLayout>
      </c:layout>
      <c:scatterChart>
        <c:scatterStyle val="lineMarker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Online!$A$3:$A$283</c:f>
              <c:numCache>
                <c:formatCode>0.0</c:formatCode>
                <c:ptCount val="281"/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</c:numCache>
            </c:numRef>
          </c:xVal>
          <c:yVal>
            <c:numRef>
              <c:f>Online!$B$3:$B$283</c:f>
              <c:numCache>
                <c:formatCode>0.00</c:formatCode>
                <c:ptCount val="281"/>
                <c:pt idx="36">
                  <c:v>107.2</c:v>
                </c:pt>
                <c:pt idx="37">
                  <c:v>119.3</c:v>
                </c:pt>
                <c:pt idx="38">
                  <c:v>137.6</c:v>
                </c:pt>
                <c:pt idx="39">
                  <c:v>146.69999999999999</c:v>
                </c:pt>
                <c:pt idx="40">
                  <c:v>148.9</c:v>
                </c:pt>
                <c:pt idx="41">
                  <c:v>153.6</c:v>
                </c:pt>
                <c:pt idx="42">
                  <c:v>159.69999999999999</c:v>
                </c:pt>
                <c:pt idx="43">
                  <c:v>164.4</c:v>
                </c:pt>
                <c:pt idx="44">
                  <c:v>167.5</c:v>
                </c:pt>
                <c:pt idx="45">
                  <c:v>170.8</c:v>
                </c:pt>
                <c:pt idx="46">
                  <c:v>173.4</c:v>
                </c:pt>
                <c:pt idx="47">
                  <c:v>177</c:v>
                </c:pt>
                <c:pt idx="48">
                  <c:v>184.2</c:v>
                </c:pt>
                <c:pt idx="49">
                  <c:v>190.1</c:v>
                </c:pt>
                <c:pt idx="50">
                  <c:v>183.5</c:v>
                </c:pt>
                <c:pt idx="51">
                  <c:v>182.1</c:v>
                </c:pt>
                <c:pt idx="52">
                  <c:v>186.6</c:v>
                </c:pt>
                <c:pt idx="53">
                  <c:v>188</c:v>
                </c:pt>
                <c:pt idx="54">
                  <c:v>184.4</c:v>
                </c:pt>
                <c:pt idx="55">
                  <c:v>186.8</c:v>
                </c:pt>
                <c:pt idx="56">
                  <c:v>201</c:v>
                </c:pt>
                <c:pt idx="57">
                  <c:v>207.4</c:v>
                </c:pt>
                <c:pt idx="58">
                  <c:v>213.8</c:v>
                </c:pt>
                <c:pt idx="59">
                  <c:v>211.9</c:v>
                </c:pt>
                <c:pt idx="60">
                  <c:v>221</c:v>
                </c:pt>
                <c:pt idx="61">
                  <c:v>214.5</c:v>
                </c:pt>
                <c:pt idx="62">
                  <c:v>215.4</c:v>
                </c:pt>
                <c:pt idx="63">
                  <c:v>216.5</c:v>
                </c:pt>
                <c:pt idx="64">
                  <c:v>217.4</c:v>
                </c:pt>
                <c:pt idx="65">
                  <c:v>214</c:v>
                </c:pt>
                <c:pt idx="66">
                  <c:v>211.8</c:v>
                </c:pt>
                <c:pt idx="67">
                  <c:v>213.8</c:v>
                </c:pt>
                <c:pt idx="68">
                  <c:v>216.5</c:v>
                </c:pt>
                <c:pt idx="69">
                  <c:v>210.6</c:v>
                </c:pt>
                <c:pt idx="70">
                  <c:v>210.2</c:v>
                </c:pt>
                <c:pt idx="71">
                  <c:v>205.7</c:v>
                </c:pt>
                <c:pt idx="72">
                  <c:v>210.9</c:v>
                </c:pt>
                <c:pt idx="73">
                  <c:v>212.3</c:v>
                </c:pt>
                <c:pt idx="74">
                  <c:v>207.2</c:v>
                </c:pt>
                <c:pt idx="75">
                  <c:v>209.9</c:v>
                </c:pt>
                <c:pt idx="76">
                  <c:v>211.1</c:v>
                </c:pt>
                <c:pt idx="77">
                  <c:v>209.3</c:v>
                </c:pt>
                <c:pt idx="78">
                  <c:v>250.9</c:v>
                </c:pt>
                <c:pt idx="79">
                  <c:v>244.2</c:v>
                </c:pt>
                <c:pt idx="80">
                  <c:v>226.8</c:v>
                </c:pt>
                <c:pt idx="81">
                  <c:v>224.1</c:v>
                </c:pt>
                <c:pt idx="82">
                  <c:v>225.5</c:v>
                </c:pt>
                <c:pt idx="83">
                  <c:v>223.7</c:v>
                </c:pt>
                <c:pt idx="84">
                  <c:v>225.8</c:v>
                </c:pt>
                <c:pt idx="85">
                  <c:v>217.9</c:v>
                </c:pt>
                <c:pt idx="86">
                  <c:v>221.3</c:v>
                </c:pt>
                <c:pt idx="87">
                  <c:v>230.7</c:v>
                </c:pt>
                <c:pt idx="88">
                  <c:v>244.5</c:v>
                </c:pt>
                <c:pt idx="89">
                  <c:v>261.60000000000002</c:v>
                </c:pt>
                <c:pt idx="90">
                  <c:v>272.7</c:v>
                </c:pt>
                <c:pt idx="91">
                  <c:v>261.3</c:v>
                </c:pt>
                <c:pt idx="92">
                  <c:v>270.2</c:v>
                </c:pt>
                <c:pt idx="93">
                  <c:v>297.60000000000002</c:v>
                </c:pt>
                <c:pt idx="94">
                  <c:v>296.10000000000002</c:v>
                </c:pt>
                <c:pt idx="95">
                  <c:v>280.60000000000002</c:v>
                </c:pt>
                <c:pt idx="96">
                  <c:v>279.8</c:v>
                </c:pt>
                <c:pt idx="97">
                  <c:v>285</c:v>
                </c:pt>
                <c:pt idx="98">
                  <c:v>306.89999999999998</c:v>
                </c:pt>
                <c:pt idx="99">
                  <c:v>301.5</c:v>
                </c:pt>
                <c:pt idx="100">
                  <c:v>307.8</c:v>
                </c:pt>
                <c:pt idx="101">
                  <c:v>301.10000000000002</c:v>
                </c:pt>
                <c:pt idx="102">
                  <c:v>308.39999999999998</c:v>
                </c:pt>
                <c:pt idx="103">
                  <c:v>312.60000000000002</c:v>
                </c:pt>
                <c:pt idx="104">
                  <c:v>321.3</c:v>
                </c:pt>
                <c:pt idx="105">
                  <c:v>313.60000000000002</c:v>
                </c:pt>
                <c:pt idx="106">
                  <c:v>324.8</c:v>
                </c:pt>
                <c:pt idx="107">
                  <c:v>318.3</c:v>
                </c:pt>
                <c:pt idx="108">
                  <c:v>322</c:v>
                </c:pt>
                <c:pt idx="109">
                  <c:v>325.89999999999998</c:v>
                </c:pt>
                <c:pt idx="110">
                  <c:v>327.39999999999998</c:v>
                </c:pt>
                <c:pt idx="111">
                  <c:v>328.9</c:v>
                </c:pt>
                <c:pt idx="112">
                  <c:v>348.4</c:v>
                </c:pt>
                <c:pt idx="113">
                  <c:v>350.1</c:v>
                </c:pt>
                <c:pt idx="114">
                  <c:v>346.8</c:v>
                </c:pt>
                <c:pt idx="115">
                  <c:v>354.9</c:v>
                </c:pt>
                <c:pt idx="116">
                  <c:v>349.5</c:v>
                </c:pt>
                <c:pt idx="117">
                  <c:v>350.9</c:v>
                </c:pt>
                <c:pt idx="118">
                  <c:v>349.5</c:v>
                </c:pt>
                <c:pt idx="119">
                  <c:v>357</c:v>
                </c:pt>
                <c:pt idx="120">
                  <c:v>357.7</c:v>
                </c:pt>
                <c:pt idx="121">
                  <c:v>361.7</c:v>
                </c:pt>
                <c:pt idx="122">
                  <c:v>359.1</c:v>
                </c:pt>
                <c:pt idx="123">
                  <c:v>350.4</c:v>
                </c:pt>
                <c:pt idx="124">
                  <c:v>359.7</c:v>
                </c:pt>
                <c:pt idx="125">
                  <c:v>357.7</c:v>
                </c:pt>
                <c:pt idx="126">
                  <c:v>357.5</c:v>
                </c:pt>
                <c:pt idx="127">
                  <c:v>358.1</c:v>
                </c:pt>
                <c:pt idx="128">
                  <c:v>352.2</c:v>
                </c:pt>
                <c:pt idx="129">
                  <c:v>357</c:v>
                </c:pt>
                <c:pt idx="130">
                  <c:v>356</c:v>
                </c:pt>
                <c:pt idx="131">
                  <c:v>363.2</c:v>
                </c:pt>
                <c:pt idx="132">
                  <c:v>364.1</c:v>
                </c:pt>
                <c:pt idx="133">
                  <c:v>366.3</c:v>
                </c:pt>
                <c:pt idx="134">
                  <c:v>361.2</c:v>
                </c:pt>
                <c:pt idx="135">
                  <c:v>367.1</c:v>
                </c:pt>
                <c:pt idx="136">
                  <c:v>370.5</c:v>
                </c:pt>
                <c:pt idx="137">
                  <c:v>355.7</c:v>
                </c:pt>
                <c:pt idx="138">
                  <c:v>365</c:v>
                </c:pt>
                <c:pt idx="139">
                  <c:v>371.9</c:v>
                </c:pt>
                <c:pt idx="140">
                  <c:v>364.6</c:v>
                </c:pt>
                <c:pt idx="141">
                  <c:v>368.6</c:v>
                </c:pt>
                <c:pt idx="142">
                  <c:v>366.7</c:v>
                </c:pt>
                <c:pt idx="143">
                  <c:v>373</c:v>
                </c:pt>
                <c:pt idx="144">
                  <c:v>370.9</c:v>
                </c:pt>
                <c:pt idx="145">
                  <c:v>386.4</c:v>
                </c:pt>
                <c:pt idx="146">
                  <c:v>366.2</c:v>
                </c:pt>
                <c:pt idx="147">
                  <c:v>375.4</c:v>
                </c:pt>
                <c:pt idx="148">
                  <c:v>377.6</c:v>
                </c:pt>
                <c:pt idx="149">
                  <c:v>372.8</c:v>
                </c:pt>
                <c:pt idx="150">
                  <c:v>381.9</c:v>
                </c:pt>
                <c:pt idx="151">
                  <c:v>377.8</c:v>
                </c:pt>
                <c:pt idx="152">
                  <c:v>370.4</c:v>
                </c:pt>
                <c:pt idx="153">
                  <c:v>376.1</c:v>
                </c:pt>
                <c:pt idx="154">
                  <c:v>391.2</c:v>
                </c:pt>
                <c:pt idx="155">
                  <c:v>373.2</c:v>
                </c:pt>
                <c:pt idx="156">
                  <c:v>369</c:v>
                </c:pt>
                <c:pt idx="157">
                  <c:v>388.2</c:v>
                </c:pt>
                <c:pt idx="158">
                  <c:v>404.4</c:v>
                </c:pt>
                <c:pt idx="159">
                  <c:v>406.9</c:v>
                </c:pt>
                <c:pt idx="160">
                  <c:v>399</c:v>
                </c:pt>
                <c:pt idx="161">
                  <c:v>401.4</c:v>
                </c:pt>
                <c:pt idx="162">
                  <c:v>400.9</c:v>
                </c:pt>
                <c:pt idx="163">
                  <c:v>403.8</c:v>
                </c:pt>
                <c:pt idx="164">
                  <c:v>403</c:v>
                </c:pt>
                <c:pt idx="165">
                  <c:v>396.6</c:v>
                </c:pt>
                <c:pt idx="166">
                  <c:v>409.3</c:v>
                </c:pt>
                <c:pt idx="167">
                  <c:v>405.2</c:v>
                </c:pt>
                <c:pt idx="168">
                  <c:v>408.7</c:v>
                </c:pt>
                <c:pt idx="169">
                  <c:v>418.2</c:v>
                </c:pt>
                <c:pt idx="170">
                  <c:v>411.5</c:v>
                </c:pt>
                <c:pt idx="171">
                  <c:v>422.3</c:v>
                </c:pt>
                <c:pt idx="172">
                  <c:v>415.3</c:v>
                </c:pt>
                <c:pt idx="173">
                  <c:v>413.1</c:v>
                </c:pt>
                <c:pt idx="174">
                  <c:v>410.9</c:v>
                </c:pt>
                <c:pt idx="175">
                  <c:v>416.6</c:v>
                </c:pt>
                <c:pt idx="176">
                  <c:v>417.9</c:v>
                </c:pt>
                <c:pt idx="177">
                  <c:v>413.9</c:v>
                </c:pt>
                <c:pt idx="178">
                  <c:v>404.7</c:v>
                </c:pt>
                <c:pt idx="179">
                  <c:v>410.2</c:v>
                </c:pt>
                <c:pt idx="180">
                  <c:v>408.5</c:v>
                </c:pt>
                <c:pt idx="181">
                  <c:v>408.4</c:v>
                </c:pt>
                <c:pt idx="182">
                  <c:v>404.2</c:v>
                </c:pt>
                <c:pt idx="183">
                  <c:v>399.1</c:v>
                </c:pt>
                <c:pt idx="184">
                  <c:v>397.4</c:v>
                </c:pt>
                <c:pt idx="185">
                  <c:v>396.9</c:v>
                </c:pt>
                <c:pt idx="186">
                  <c:v>403.9</c:v>
                </c:pt>
                <c:pt idx="187">
                  <c:v>395</c:v>
                </c:pt>
                <c:pt idx="188">
                  <c:v>406.3</c:v>
                </c:pt>
                <c:pt idx="189">
                  <c:v>400.6</c:v>
                </c:pt>
                <c:pt idx="190">
                  <c:v>401</c:v>
                </c:pt>
                <c:pt idx="191">
                  <c:v>403.4</c:v>
                </c:pt>
                <c:pt idx="192">
                  <c:v>409.6</c:v>
                </c:pt>
                <c:pt idx="193">
                  <c:v>413.1</c:v>
                </c:pt>
                <c:pt idx="194">
                  <c:v>405.1</c:v>
                </c:pt>
                <c:pt idx="195">
                  <c:v>410</c:v>
                </c:pt>
                <c:pt idx="196">
                  <c:v>403.7</c:v>
                </c:pt>
                <c:pt idx="197">
                  <c:v>411.6</c:v>
                </c:pt>
                <c:pt idx="198">
                  <c:v>416.6</c:v>
                </c:pt>
                <c:pt idx="199">
                  <c:v>424.3</c:v>
                </c:pt>
                <c:pt idx="200">
                  <c:v>418.7</c:v>
                </c:pt>
                <c:pt idx="201">
                  <c:v>412.9</c:v>
                </c:pt>
                <c:pt idx="202">
                  <c:v>415.1</c:v>
                </c:pt>
                <c:pt idx="203">
                  <c:v>413.1</c:v>
                </c:pt>
                <c:pt idx="204">
                  <c:v>427.7</c:v>
                </c:pt>
                <c:pt idx="205">
                  <c:v>437.9</c:v>
                </c:pt>
                <c:pt idx="206">
                  <c:v>432.2</c:v>
                </c:pt>
                <c:pt idx="207">
                  <c:v>417.3</c:v>
                </c:pt>
                <c:pt idx="208">
                  <c:v>436.4</c:v>
                </c:pt>
                <c:pt idx="209">
                  <c:v>413.1</c:v>
                </c:pt>
                <c:pt idx="210">
                  <c:v>424.2</c:v>
                </c:pt>
                <c:pt idx="211">
                  <c:v>427.7</c:v>
                </c:pt>
                <c:pt idx="212">
                  <c:v>424.1</c:v>
                </c:pt>
                <c:pt idx="213">
                  <c:v>426.3</c:v>
                </c:pt>
                <c:pt idx="214">
                  <c:v>425.7</c:v>
                </c:pt>
                <c:pt idx="215">
                  <c:v>418</c:v>
                </c:pt>
                <c:pt idx="216">
                  <c:v>423.9</c:v>
                </c:pt>
                <c:pt idx="217">
                  <c:v>428.3</c:v>
                </c:pt>
                <c:pt idx="218">
                  <c:v>432</c:v>
                </c:pt>
                <c:pt idx="219">
                  <c:v>430.3</c:v>
                </c:pt>
                <c:pt idx="220">
                  <c:v>428.9</c:v>
                </c:pt>
                <c:pt idx="221">
                  <c:v>425.1</c:v>
                </c:pt>
                <c:pt idx="222">
                  <c:v>434</c:v>
                </c:pt>
                <c:pt idx="223">
                  <c:v>430.2</c:v>
                </c:pt>
                <c:pt idx="224">
                  <c:v>443.3</c:v>
                </c:pt>
                <c:pt idx="225">
                  <c:v>431.4</c:v>
                </c:pt>
                <c:pt idx="226">
                  <c:v>438.4</c:v>
                </c:pt>
                <c:pt idx="227">
                  <c:v>433.1</c:v>
                </c:pt>
                <c:pt idx="228">
                  <c:v>429.5</c:v>
                </c:pt>
                <c:pt idx="229">
                  <c:v>427</c:v>
                </c:pt>
                <c:pt idx="230">
                  <c:v>432.7</c:v>
                </c:pt>
                <c:pt idx="231">
                  <c:v>420.2</c:v>
                </c:pt>
                <c:pt idx="232">
                  <c:v>438.3</c:v>
                </c:pt>
                <c:pt idx="233">
                  <c:v>429.1</c:v>
                </c:pt>
                <c:pt idx="234">
                  <c:v>418.1</c:v>
                </c:pt>
                <c:pt idx="235">
                  <c:v>422.1</c:v>
                </c:pt>
                <c:pt idx="236">
                  <c:v>423.3</c:v>
                </c:pt>
                <c:pt idx="237">
                  <c:v>423.3</c:v>
                </c:pt>
                <c:pt idx="238">
                  <c:v>429.5</c:v>
                </c:pt>
                <c:pt idx="239">
                  <c:v>432</c:v>
                </c:pt>
                <c:pt idx="240">
                  <c:v>425.8</c:v>
                </c:pt>
                <c:pt idx="241">
                  <c:v>425.6</c:v>
                </c:pt>
                <c:pt idx="242">
                  <c:v>424</c:v>
                </c:pt>
                <c:pt idx="243">
                  <c:v>413.9</c:v>
                </c:pt>
                <c:pt idx="244">
                  <c:v>414.2</c:v>
                </c:pt>
                <c:pt idx="245">
                  <c:v>417.5</c:v>
                </c:pt>
                <c:pt idx="246">
                  <c:v>417.6</c:v>
                </c:pt>
                <c:pt idx="247">
                  <c:v>409</c:v>
                </c:pt>
                <c:pt idx="248">
                  <c:v>419.8</c:v>
                </c:pt>
                <c:pt idx="249">
                  <c:v>414.4</c:v>
                </c:pt>
                <c:pt idx="250">
                  <c:v>411.1</c:v>
                </c:pt>
                <c:pt idx="251">
                  <c:v>413.7</c:v>
                </c:pt>
                <c:pt idx="252">
                  <c:v>415.9</c:v>
                </c:pt>
                <c:pt idx="253">
                  <c:v>411.5</c:v>
                </c:pt>
                <c:pt idx="254">
                  <c:v>407.4</c:v>
                </c:pt>
                <c:pt idx="255">
                  <c:v>410.3</c:v>
                </c:pt>
                <c:pt idx="256">
                  <c:v>412.9</c:v>
                </c:pt>
                <c:pt idx="257">
                  <c:v>407.7</c:v>
                </c:pt>
                <c:pt idx="258">
                  <c:v>407.8</c:v>
                </c:pt>
                <c:pt idx="259">
                  <c:v>395.4</c:v>
                </c:pt>
                <c:pt idx="260">
                  <c:v>405.7</c:v>
                </c:pt>
                <c:pt idx="261">
                  <c:v>401.1</c:v>
                </c:pt>
                <c:pt idx="262">
                  <c:v>408</c:v>
                </c:pt>
                <c:pt idx="263">
                  <c:v>395.9</c:v>
                </c:pt>
              </c:numCache>
            </c:numRef>
          </c:yVal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Online!$A$3:$A$283</c:f>
              <c:numCache>
                <c:formatCode>0.0</c:formatCode>
                <c:ptCount val="281"/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</c:numCache>
            </c:numRef>
          </c:xVal>
          <c:yVal>
            <c:numRef>
              <c:f>Online!$C$3:$C$283</c:f>
              <c:numCache>
                <c:formatCode>0.00</c:formatCode>
                <c:ptCount val="281"/>
                <c:pt idx="36">
                  <c:v>209</c:v>
                </c:pt>
                <c:pt idx="37">
                  <c:v>201</c:v>
                </c:pt>
                <c:pt idx="38">
                  <c:v>180</c:v>
                </c:pt>
                <c:pt idx="39">
                  <c:v>159</c:v>
                </c:pt>
                <c:pt idx="40">
                  <c:v>155</c:v>
                </c:pt>
                <c:pt idx="41">
                  <c:v>165</c:v>
                </c:pt>
                <c:pt idx="42">
                  <c:v>159</c:v>
                </c:pt>
                <c:pt idx="43">
                  <c:v>152</c:v>
                </c:pt>
                <c:pt idx="44">
                  <c:v>149</c:v>
                </c:pt>
                <c:pt idx="45">
                  <c:v>150</c:v>
                </c:pt>
                <c:pt idx="46">
                  <c:v>152</c:v>
                </c:pt>
                <c:pt idx="47">
                  <c:v>152</c:v>
                </c:pt>
                <c:pt idx="48">
                  <c:v>152</c:v>
                </c:pt>
                <c:pt idx="49">
                  <c:v>154</c:v>
                </c:pt>
                <c:pt idx="50">
                  <c:v>156</c:v>
                </c:pt>
                <c:pt idx="51">
                  <c:v>154</c:v>
                </c:pt>
                <c:pt idx="52">
                  <c:v>154</c:v>
                </c:pt>
                <c:pt idx="53">
                  <c:v>155</c:v>
                </c:pt>
                <c:pt idx="54">
                  <c:v>156</c:v>
                </c:pt>
                <c:pt idx="55">
                  <c:v>155</c:v>
                </c:pt>
                <c:pt idx="56">
                  <c:v>151</c:v>
                </c:pt>
                <c:pt idx="57">
                  <c:v>140</c:v>
                </c:pt>
                <c:pt idx="58">
                  <c:v>137</c:v>
                </c:pt>
                <c:pt idx="59">
                  <c:v>139</c:v>
                </c:pt>
                <c:pt idx="60">
                  <c:v>139</c:v>
                </c:pt>
                <c:pt idx="61">
                  <c:v>141</c:v>
                </c:pt>
                <c:pt idx="62">
                  <c:v>144</c:v>
                </c:pt>
                <c:pt idx="63">
                  <c:v>150</c:v>
                </c:pt>
                <c:pt idx="64">
                  <c:v>153</c:v>
                </c:pt>
                <c:pt idx="65">
                  <c:v>156</c:v>
                </c:pt>
                <c:pt idx="66">
                  <c:v>158</c:v>
                </c:pt>
                <c:pt idx="67">
                  <c:v>157</c:v>
                </c:pt>
                <c:pt idx="68">
                  <c:v>157</c:v>
                </c:pt>
                <c:pt idx="69">
                  <c:v>157</c:v>
                </c:pt>
                <c:pt idx="70">
                  <c:v>162</c:v>
                </c:pt>
                <c:pt idx="71">
                  <c:v>168</c:v>
                </c:pt>
                <c:pt idx="72">
                  <c:v>169</c:v>
                </c:pt>
                <c:pt idx="73">
                  <c:v>169</c:v>
                </c:pt>
                <c:pt idx="74">
                  <c:v>170</c:v>
                </c:pt>
                <c:pt idx="75">
                  <c:v>171</c:v>
                </c:pt>
                <c:pt idx="76">
                  <c:v>172</c:v>
                </c:pt>
                <c:pt idx="77">
                  <c:v>173</c:v>
                </c:pt>
                <c:pt idx="78">
                  <c:v>178</c:v>
                </c:pt>
                <c:pt idx="79">
                  <c:v>179</c:v>
                </c:pt>
                <c:pt idx="80">
                  <c:v>176</c:v>
                </c:pt>
                <c:pt idx="81">
                  <c:v>176</c:v>
                </c:pt>
                <c:pt idx="82">
                  <c:v>175</c:v>
                </c:pt>
                <c:pt idx="83">
                  <c:v>174</c:v>
                </c:pt>
                <c:pt idx="84">
                  <c:v>171</c:v>
                </c:pt>
                <c:pt idx="85">
                  <c:v>175</c:v>
                </c:pt>
                <c:pt idx="86">
                  <c:v>178</c:v>
                </c:pt>
                <c:pt idx="87">
                  <c:v>174</c:v>
                </c:pt>
                <c:pt idx="88">
                  <c:v>170</c:v>
                </c:pt>
                <c:pt idx="89">
                  <c:v>160</c:v>
                </c:pt>
                <c:pt idx="90">
                  <c:v>151</c:v>
                </c:pt>
                <c:pt idx="91">
                  <c:v>152</c:v>
                </c:pt>
                <c:pt idx="92">
                  <c:v>149</c:v>
                </c:pt>
                <c:pt idx="93">
                  <c:v>137</c:v>
                </c:pt>
                <c:pt idx="94">
                  <c:v>129</c:v>
                </c:pt>
                <c:pt idx="95">
                  <c:v>141</c:v>
                </c:pt>
                <c:pt idx="96">
                  <c:v>142</c:v>
                </c:pt>
                <c:pt idx="97">
                  <c:v>140</c:v>
                </c:pt>
                <c:pt idx="98">
                  <c:v>127</c:v>
                </c:pt>
                <c:pt idx="99">
                  <c:v>120</c:v>
                </c:pt>
                <c:pt idx="100">
                  <c:v>116</c:v>
                </c:pt>
                <c:pt idx="101">
                  <c:v>119</c:v>
                </c:pt>
                <c:pt idx="102">
                  <c:v>124</c:v>
                </c:pt>
                <c:pt idx="103">
                  <c:v>127</c:v>
                </c:pt>
                <c:pt idx="104">
                  <c:v>129</c:v>
                </c:pt>
                <c:pt idx="105">
                  <c:v>130</c:v>
                </c:pt>
                <c:pt idx="106">
                  <c:v>132</c:v>
                </c:pt>
                <c:pt idx="107">
                  <c:v>131</c:v>
                </c:pt>
                <c:pt idx="108">
                  <c:v>132</c:v>
                </c:pt>
                <c:pt idx="109">
                  <c:v>136</c:v>
                </c:pt>
                <c:pt idx="110">
                  <c:v>137</c:v>
                </c:pt>
                <c:pt idx="111">
                  <c:v>139</c:v>
                </c:pt>
                <c:pt idx="112">
                  <c:v>140</c:v>
                </c:pt>
                <c:pt idx="113">
                  <c:v>141</c:v>
                </c:pt>
                <c:pt idx="114">
                  <c:v>142</c:v>
                </c:pt>
                <c:pt idx="115">
                  <c:v>141</c:v>
                </c:pt>
                <c:pt idx="116">
                  <c:v>140</c:v>
                </c:pt>
                <c:pt idx="117">
                  <c:v>139</c:v>
                </c:pt>
                <c:pt idx="118">
                  <c:v>140</c:v>
                </c:pt>
                <c:pt idx="119">
                  <c:v>142</c:v>
                </c:pt>
                <c:pt idx="120">
                  <c:v>140</c:v>
                </c:pt>
                <c:pt idx="121">
                  <c:v>141</c:v>
                </c:pt>
                <c:pt idx="122">
                  <c:v>142</c:v>
                </c:pt>
                <c:pt idx="123">
                  <c:v>142</c:v>
                </c:pt>
                <c:pt idx="124">
                  <c:v>143</c:v>
                </c:pt>
                <c:pt idx="125">
                  <c:v>144</c:v>
                </c:pt>
                <c:pt idx="126">
                  <c:v>145</c:v>
                </c:pt>
                <c:pt idx="127">
                  <c:v>147</c:v>
                </c:pt>
                <c:pt idx="128">
                  <c:v>147</c:v>
                </c:pt>
                <c:pt idx="129">
                  <c:v>147</c:v>
                </c:pt>
                <c:pt idx="130">
                  <c:v>147</c:v>
                </c:pt>
                <c:pt idx="131">
                  <c:v>146</c:v>
                </c:pt>
                <c:pt idx="132">
                  <c:v>146</c:v>
                </c:pt>
                <c:pt idx="133">
                  <c:v>146</c:v>
                </c:pt>
                <c:pt idx="134">
                  <c:v>145</c:v>
                </c:pt>
                <c:pt idx="135">
                  <c:v>146</c:v>
                </c:pt>
                <c:pt idx="136">
                  <c:v>146</c:v>
                </c:pt>
                <c:pt idx="137">
                  <c:v>146</c:v>
                </c:pt>
                <c:pt idx="138">
                  <c:v>148</c:v>
                </c:pt>
                <c:pt idx="139">
                  <c:v>148</c:v>
                </c:pt>
                <c:pt idx="140">
                  <c:v>147</c:v>
                </c:pt>
                <c:pt idx="141">
                  <c:v>146</c:v>
                </c:pt>
                <c:pt idx="142">
                  <c:v>146</c:v>
                </c:pt>
                <c:pt idx="143">
                  <c:v>145</c:v>
                </c:pt>
                <c:pt idx="144">
                  <c:v>147</c:v>
                </c:pt>
                <c:pt idx="145">
                  <c:v>147</c:v>
                </c:pt>
                <c:pt idx="146">
                  <c:v>148</c:v>
                </c:pt>
                <c:pt idx="147">
                  <c:v>148</c:v>
                </c:pt>
                <c:pt idx="148">
                  <c:v>147</c:v>
                </c:pt>
                <c:pt idx="149">
                  <c:v>148</c:v>
                </c:pt>
                <c:pt idx="150">
                  <c:v>149</c:v>
                </c:pt>
                <c:pt idx="151">
                  <c:v>151</c:v>
                </c:pt>
                <c:pt idx="152">
                  <c:v>151</c:v>
                </c:pt>
                <c:pt idx="153">
                  <c:v>150</c:v>
                </c:pt>
                <c:pt idx="154">
                  <c:v>149</c:v>
                </c:pt>
                <c:pt idx="155">
                  <c:v>137</c:v>
                </c:pt>
                <c:pt idx="156">
                  <c:v>98</c:v>
                </c:pt>
                <c:pt idx="157">
                  <c:v>97</c:v>
                </c:pt>
                <c:pt idx="158">
                  <c:v>97</c:v>
                </c:pt>
                <c:pt idx="159">
                  <c:v>101</c:v>
                </c:pt>
                <c:pt idx="160">
                  <c:v>102</c:v>
                </c:pt>
                <c:pt idx="161">
                  <c:v>104</c:v>
                </c:pt>
                <c:pt idx="162">
                  <c:v>105</c:v>
                </c:pt>
                <c:pt idx="163">
                  <c:v>107</c:v>
                </c:pt>
                <c:pt idx="164">
                  <c:v>108</c:v>
                </c:pt>
                <c:pt idx="165">
                  <c:v>111</c:v>
                </c:pt>
                <c:pt idx="166">
                  <c:v>112</c:v>
                </c:pt>
                <c:pt idx="167">
                  <c:v>113</c:v>
                </c:pt>
                <c:pt idx="168">
                  <c:v>114</c:v>
                </c:pt>
                <c:pt idx="169">
                  <c:v>117</c:v>
                </c:pt>
                <c:pt idx="170">
                  <c:v>119</c:v>
                </c:pt>
                <c:pt idx="171">
                  <c:v>121</c:v>
                </c:pt>
                <c:pt idx="172">
                  <c:v>123</c:v>
                </c:pt>
                <c:pt idx="173">
                  <c:v>124</c:v>
                </c:pt>
                <c:pt idx="174">
                  <c:v>123</c:v>
                </c:pt>
                <c:pt idx="175">
                  <c:v>124</c:v>
                </c:pt>
                <c:pt idx="176">
                  <c:v>125</c:v>
                </c:pt>
                <c:pt idx="177">
                  <c:v>126</c:v>
                </c:pt>
                <c:pt idx="178">
                  <c:v>127</c:v>
                </c:pt>
                <c:pt idx="179">
                  <c:v>127</c:v>
                </c:pt>
                <c:pt idx="180">
                  <c:v>129</c:v>
                </c:pt>
                <c:pt idx="181">
                  <c:v>130</c:v>
                </c:pt>
                <c:pt idx="182">
                  <c:v>132</c:v>
                </c:pt>
                <c:pt idx="183">
                  <c:v>134</c:v>
                </c:pt>
                <c:pt idx="184">
                  <c:v>133</c:v>
                </c:pt>
                <c:pt idx="185">
                  <c:v>132</c:v>
                </c:pt>
                <c:pt idx="186">
                  <c:v>130</c:v>
                </c:pt>
                <c:pt idx="187">
                  <c:v>132</c:v>
                </c:pt>
                <c:pt idx="188">
                  <c:v>134</c:v>
                </c:pt>
                <c:pt idx="189">
                  <c:v>135</c:v>
                </c:pt>
                <c:pt idx="190">
                  <c:v>133</c:v>
                </c:pt>
                <c:pt idx="191">
                  <c:v>136</c:v>
                </c:pt>
                <c:pt idx="192">
                  <c:v>136</c:v>
                </c:pt>
                <c:pt idx="193">
                  <c:v>138</c:v>
                </c:pt>
                <c:pt idx="194">
                  <c:v>138</c:v>
                </c:pt>
                <c:pt idx="195">
                  <c:v>140</c:v>
                </c:pt>
                <c:pt idx="196">
                  <c:v>140</c:v>
                </c:pt>
                <c:pt idx="197">
                  <c:v>141</c:v>
                </c:pt>
                <c:pt idx="198">
                  <c:v>140</c:v>
                </c:pt>
                <c:pt idx="199">
                  <c:v>142</c:v>
                </c:pt>
                <c:pt idx="200">
                  <c:v>160</c:v>
                </c:pt>
                <c:pt idx="201">
                  <c:v>127</c:v>
                </c:pt>
                <c:pt idx="202">
                  <c:v>123</c:v>
                </c:pt>
                <c:pt idx="203">
                  <c:v>124</c:v>
                </c:pt>
                <c:pt idx="204">
                  <c:v>124</c:v>
                </c:pt>
                <c:pt idx="205">
                  <c:v>125</c:v>
                </c:pt>
                <c:pt idx="206">
                  <c:v>126</c:v>
                </c:pt>
                <c:pt idx="207">
                  <c:v>127</c:v>
                </c:pt>
                <c:pt idx="208">
                  <c:v>129</c:v>
                </c:pt>
                <c:pt idx="209">
                  <c:v>130</c:v>
                </c:pt>
                <c:pt idx="210">
                  <c:v>131</c:v>
                </c:pt>
                <c:pt idx="211">
                  <c:v>132</c:v>
                </c:pt>
                <c:pt idx="212">
                  <c:v>134</c:v>
                </c:pt>
                <c:pt idx="213">
                  <c:v>135</c:v>
                </c:pt>
                <c:pt idx="214">
                  <c:v>137</c:v>
                </c:pt>
                <c:pt idx="215">
                  <c:v>140</c:v>
                </c:pt>
                <c:pt idx="216">
                  <c:v>140</c:v>
                </c:pt>
                <c:pt idx="217">
                  <c:v>141</c:v>
                </c:pt>
                <c:pt idx="218">
                  <c:v>144</c:v>
                </c:pt>
                <c:pt idx="219">
                  <c:v>143</c:v>
                </c:pt>
                <c:pt idx="220">
                  <c:v>145</c:v>
                </c:pt>
                <c:pt idx="221">
                  <c:v>146</c:v>
                </c:pt>
                <c:pt idx="222">
                  <c:v>147</c:v>
                </c:pt>
                <c:pt idx="223">
                  <c:v>146</c:v>
                </c:pt>
                <c:pt idx="224">
                  <c:v>146</c:v>
                </c:pt>
                <c:pt idx="225">
                  <c:v>147</c:v>
                </c:pt>
                <c:pt idx="226">
                  <c:v>147</c:v>
                </c:pt>
                <c:pt idx="227">
                  <c:v>145</c:v>
                </c:pt>
                <c:pt idx="228">
                  <c:v>145</c:v>
                </c:pt>
                <c:pt idx="229">
                  <c:v>145</c:v>
                </c:pt>
                <c:pt idx="230">
                  <c:v>142</c:v>
                </c:pt>
                <c:pt idx="231">
                  <c:v>145</c:v>
                </c:pt>
                <c:pt idx="232">
                  <c:v>145</c:v>
                </c:pt>
                <c:pt idx="233">
                  <c:v>145</c:v>
                </c:pt>
                <c:pt idx="234">
                  <c:v>146</c:v>
                </c:pt>
                <c:pt idx="235">
                  <c:v>145</c:v>
                </c:pt>
                <c:pt idx="236">
                  <c:v>146</c:v>
                </c:pt>
                <c:pt idx="237">
                  <c:v>147</c:v>
                </c:pt>
                <c:pt idx="238">
                  <c:v>148</c:v>
                </c:pt>
                <c:pt idx="239">
                  <c:v>152</c:v>
                </c:pt>
                <c:pt idx="240">
                  <c:v>155</c:v>
                </c:pt>
                <c:pt idx="241">
                  <c:v>156</c:v>
                </c:pt>
                <c:pt idx="242">
                  <c:v>159</c:v>
                </c:pt>
                <c:pt idx="243">
                  <c:v>160</c:v>
                </c:pt>
                <c:pt idx="244">
                  <c:v>160</c:v>
                </c:pt>
                <c:pt idx="245">
                  <c:v>161</c:v>
                </c:pt>
                <c:pt idx="246">
                  <c:v>162</c:v>
                </c:pt>
                <c:pt idx="247">
                  <c:v>162</c:v>
                </c:pt>
                <c:pt idx="248">
                  <c:v>163</c:v>
                </c:pt>
                <c:pt idx="249">
                  <c:v>164</c:v>
                </c:pt>
                <c:pt idx="250">
                  <c:v>165</c:v>
                </c:pt>
                <c:pt idx="251">
                  <c:v>165</c:v>
                </c:pt>
                <c:pt idx="252">
                  <c:v>167</c:v>
                </c:pt>
                <c:pt idx="253">
                  <c:v>168</c:v>
                </c:pt>
                <c:pt idx="254">
                  <c:v>168</c:v>
                </c:pt>
                <c:pt idx="255">
                  <c:v>169</c:v>
                </c:pt>
                <c:pt idx="256">
                  <c:v>170</c:v>
                </c:pt>
                <c:pt idx="257">
                  <c:v>173</c:v>
                </c:pt>
                <c:pt idx="258">
                  <c:v>173</c:v>
                </c:pt>
                <c:pt idx="259">
                  <c:v>174</c:v>
                </c:pt>
                <c:pt idx="260">
                  <c:v>174</c:v>
                </c:pt>
                <c:pt idx="261">
                  <c:v>170</c:v>
                </c:pt>
                <c:pt idx="262">
                  <c:v>170</c:v>
                </c:pt>
                <c:pt idx="263">
                  <c:v>172</c:v>
                </c:pt>
              </c:numCache>
            </c:numRef>
          </c:yVal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Online!$A$3:$A$283</c:f>
              <c:numCache>
                <c:formatCode>0.0</c:formatCode>
                <c:ptCount val="281"/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  <c:pt idx="161">
                  <c:v>80.5</c:v>
                </c:pt>
                <c:pt idx="162">
                  <c:v>81</c:v>
                </c:pt>
                <c:pt idx="163">
                  <c:v>81.5</c:v>
                </c:pt>
                <c:pt idx="164">
                  <c:v>82</c:v>
                </c:pt>
                <c:pt idx="165">
                  <c:v>82.5</c:v>
                </c:pt>
                <c:pt idx="166">
                  <c:v>83</c:v>
                </c:pt>
                <c:pt idx="167">
                  <c:v>83.5</c:v>
                </c:pt>
                <c:pt idx="168">
                  <c:v>84</c:v>
                </c:pt>
                <c:pt idx="169">
                  <c:v>84.5</c:v>
                </c:pt>
                <c:pt idx="170">
                  <c:v>85</c:v>
                </c:pt>
                <c:pt idx="171">
                  <c:v>85.5</c:v>
                </c:pt>
                <c:pt idx="172">
                  <c:v>86</c:v>
                </c:pt>
                <c:pt idx="173">
                  <c:v>86.5</c:v>
                </c:pt>
                <c:pt idx="174">
                  <c:v>87</c:v>
                </c:pt>
                <c:pt idx="175">
                  <c:v>87.5</c:v>
                </c:pt>
                <c:pt idx="176">
                  <c:v>88</c:v>
                </c:pt>
                <c:pt idx="177">
                  <c:v>88.5</c:v>
                </c:pt>
                <c:pt idx="178">
                  <c:v>89</c:v>
                </c:pt>
                <c:pt idx="179">
                  <c:v>89.5</c:v>
                </c:pt>
                <c:pt idx="180">
                  <c:v>90</c:v>
                </c:pt>
                <c:pt idx="181">
                  <c:v>90.5</c:v>
                </c:pt>
                <c:pt idx="182">
                  <c:v>91</c:v>
                </c:pt>
                <c:pt idx="183">
                  <c:v>91.5</c:v>
                </c:pt>
                <c:pt idx="184">
                  <c:v>92</c:v>
                </c:pt>
                <c:pt idx="185">
                  <c:v>92.5</c:v>
                </c:pt>
                <c:pt idx="186">
                  <c:v>93</c:v>
                </c:pt>
                <c:pt idx="187">
                  <c:v>93.5</c:v>
                </c:pt>
                <c:pt idx="188">
                  <c:v>94</c:v>
                </c:pt>
                <c:pt idx="189">
                  <c:v>94.5</c:v>
                </c:pt>
                <c:pt idx="190">
                  <c:v>95</c:v>
                </c:pt>
                <c:pt idx="191">
                  <c:v>95.5</c:v>
                </c:pt>
                <c:pt idx="192">
                  <c:v>96</c:v>
                </c:pt>
                <c:pt idx="193">
                  <c:v>96.5</c:v>
                </c:pt>
                <c:pt idx="194">
                  <c:v>97</c:v>
                </c:pt>
                <c:pt idx="195">
                  <c:v>97.5</c:v>
                </c:pt>
                <c:pt idx="196">
                  <c:v>98</c:v>
                </c:pt>
                <c:pt idx="197">
                  <c:v>98.5</c:v>
                </c:pt>
                <c:pt idx="198">
                  <c:v>99</c:v>
                </c:pt>
                <c:pt idx="199">
                  <c:v>99.5</c:v>
                </c:pt>
                <c:pt idx="200">
                  <c:v>100</c:v>
                </c:pt>
                <c:pt idx="201">
                  <c:v>100.5</c:v>
                </c:pt>
                <c:pt idx="202">
                  <c:v>101</c:v>
                </c:pt>
                <c:pt idx="203">
                  <c:v>101.5</c:v>
                </c:pt>
                <c:pt idx="204">
                  <c:v>102</c:v>
                </c:pt>
                <c:pt idx="205">
                  <c:v>102.5</c:v>
                </c:pt>
                <c:pt idx="206">
                  <c:v>103</c:v>
                </c:pt>
                <c:pt idx="207">
                  <c:v>103.5</c:v>
                </c:pt>
                <c:pt idx="208">
                  <c:v>104</c:v>
                </c:pt>
                <c:pt idx="209">
                  <c:v>104.5</c:v>
                </c:pt>
                <c:pt idx="210">
                  <c:v>105</c:v>
                </c:pt>
                <c:pt idx="211">
                  <c:v>105.5</c:v>
                </c:pt>
                <c:pt idx="212">
                  <c:v>106</c:v>
                </c:pt>
                <c:pt idx="213">
                  <c:v>106.5</c:v>
                </c:pt>
                <c:pt idx="214">
                  <c:v>107</c:v>
                </c:pt>
                <c:pt idx="215">
                  <c:v>107.5</c:v>
                </c:pt>
                <c:pt idx="216">
                  <c:v>108</c:v>
                </c:pt>
                <c:pt idx="217">
                  <c:v>108.5</c:v>
                </c:pt>
                <c:pt idx="218">
                  <c:v>109</c:v>
                </c:pt>
                <c:pt idx="219">
                  <c:v>109.5</c:v>
                </c:pt>
                <c:pt idx="220">
                  <c:v>110</c:v>
                </c:pt>
                <c:pt idx="221">
                  <c:v>110.5</c:v>
                </c:pt>
                <c:pt idx="222">
                  <c:v>111</c:v>
                </c:pt>
                <c:pt idx="223">
                  <c:v>111.5</c:v>
                </c:pt>
                <c:pt idx="224">
                  <c:v>112</c:v>
                </c:pt>
                <c:pt idx="225">
                  <c:v>112.5</c:v>
                </c:pt>
                <c:pt idx="226">
                  <c:v>113</c:v>
                </c:pt>
                <c:pt idx="227">
                  <c:v>113.5</c:v>
                </c:pt>
                <c:pt idx="228">
                  <c:v>114</c:v>
                </c:pt>
                <c:pt idx="229">
                  <c:v>114.5</c:v>
                </c:pt>
                <c:pt idx="230">
                  <c:v>115</c:v>
                </c:pt>
                <c:pt idx="231">
                  <c:v>115.5</c:v>
                </c:pt>
                <c:pt idx="232">
                  <c:v>116</c:v>
                </c:pt>
                <c:pt idx="233">
                  <c:v>116.5</c:v>
                </c:pt>
                <c:pt idx="234">
                  <c:v>117</c:v>
                </c:pt>
                <c:pt idx="235">
                  <c:v>117.5</c:v>
                </c:pt>
                <c:pt idx="236">
                  <c:v>118</c:v>
                </c:pt>
                <c:pt idx="237">
                  <c:v>118.5</c:v>
                </c:pt>
                <c:pt idx="238">
                  <c:v>119</c:v>
                </c:pt>
                <c:pt idx="239">
                  <c:v>119.5</c:v>
                </c:pt>
                <c:pt idx="240">
                  <c:v>120</c:v>
                </c:pt>
                <c:pt idx="241">
                  <c:v>120.5</c:v>
                </c:pt>
                <c:pt idx="242">
                  <c:v>121</c:v>
                </c:pt>
                <c:pt idx="243">
                  <c:v>121.5</c:v>
                </c:pt>
                <c:pt idx="244">
                  <c:v>122</c:v>
                </c:pt>
                <c:pt idx="245">
                  <c:v>122.5</c:v>
                </c:pt>
                <c:pt idx="246">
                  <c:v>123</c:v>
                </c:pt>
                <c:pt idx="247">
                  <c:v>123.5</c:v>
                </c:pt>
                <c:pt idx="248">
                  <c:v>124</c:v>
                </c:pt>
                <c:pt idx="249">
                  <c:v>124.5</c:v>
                </c:pt>
                <c:pt idx="250">
                  <c:v>125</c:v>
                </c:pt>
                <c:pt idx="251">
                  <c:v>125.5</c:v>
                </c:pt>
                <c:pt idx="252">
                  <c:v>126</c:v>
                </c:pt>
                <c:pt idx="253">
                  <c:v>126.5</c:v>
                </c:pt>
                <c:pt idx="254">
                  <c:v>127</c:v>
                </c:pt>
                <c:pt idx="255">
                  <c:v>127.5</c:v>
                </c:pt>
                <c:pt idx="256">
                  <c:v>128</c:v>
                </c:pt>
                <c:pt idx="257">
                  <c:v>128.5</c:v>
                </c:pt>
                <c:pt idx="258">
                  <c:v>129</c:v>
                </c:pt>
                <c:pt idx="259">
                  <c:v>129.5</c:v>
                </c:pt>
                <c:pt idx="260">
                  <c:v>130</c:v>
                </c:pt>
                <c:pt idx="261">
                  <c:v>130.5</c:v>
                </c:pt>
                <c:pt idx="262">
                  <c:v>131</c:v>
                </c:pt>
                <c:pt idx="263">
                  <c:v>131.5</c:v>
                </c:pt>
              </c:numCache>
            </c:numRef>
          </c:xVal>
          <c:yVal>
            <c:numRef>
              <c:f>Online!$D$3:$D$283</c:f>
              <c:numCache>
                <c:formatCode>0.00</c:formatCode>
                <c:ptCount val="281"/>
                <c:pt idx="36">
                  <c:v>0.33</c:v>
                </c:pt>
                <c:pt idx="37">
                  <c:v>3.03</c:v>
                </c:pt>
                <c:pt idx="38">
                  <c:v>2.72</c:v>
                </c:pt>
                <c:pt idx="39">
                  <c:v>5.21</c:v>
                </c:pt>
                <c:pt idx="40">
                  <c:v>9.58</c:v>
                </c:pt>
                <c:pt idx="41">
                  <c:v>12.71</c:v>
                </c:pt>
                <c:pt idx="42">
                  <c:v>14.23</c:v>
                </c:pt>
                <c:pt idx="43">
                  <c:v>19.87</c:v>
                </c:pt>
                <c:pt idx="44">
                  <c:v>31.08</c:v>
                </c:pt>
                <c:pt idx="45">
                  <c:v>35.1</c:v>
                </c:pt>
                <c:pt idx="46">
                  <c:v>30.68</c:v>
                </c:pt>
                <c:pt idx="47">
                  <c:v>29.71</c:v>
                </c:pt>
                <c:pt idx="48">
                  <c:v>30.29</c:v>
                </c:pt>
                <c:pt idx="49">
                  <c:v>25.69</c:v>
                </c:pt>
                <c:pt idx="50">
                  <c:v>26.44</c:v>
                </c:pt>
                <c:pt idx="51">
                  <c:v>29.78</c:v>
                </c:pt>
                <c:pt idx="52">
                  <c:v>28.97</c:v>
                </c:pt>
                <c:pt idx="53">
                  <c:v>26.48</c:v>
                </c:pt>
                <c:pt idx="54">
                  <c:v>26.85</c:v>
                </c:pt>
                <c:pt idx="55">
                  <c:v>23.27</c:v>
                </c:pt>
                <c:pt idx="56">
                  <c:v>17</c:v>
                </c:pt>
                <c:pt idx="57">
                  <c:v>11.5</c:v>
                </c:pt>
                <c:pt idx="58">
                  <c:v>7.2</c:v>
                </c:pt>
                <c:pt idx="59">
                  <c:v>7.46</c:v>
                </c:pt>
                <c:pt idx="60">
                  <c:v>6.79</c:v>
                </c:pt>
                <c:pt idx="61">
                  <c:v>5.65</c:v>
                </c:pt>
                <c:pt idx="62">
                  <c:v>6.5</c:v>
                </c:pt>
                <c:pt idx="63">
                  <c:v>6.79</c:v>
                </c:pt>
                <c:pt idx="64">
                  <c:v>6.65</c:v>
                </c:pt>
                <c:pt idx="65">
                  <c:v>6.56</c:v>
                </c:pt>
                <c:pt idx="66">
                  <c:v>6.79</c:v>
                </c:pt>
                <c:pt idx="67">
                  <c:v>6.32</c:v>
                </c:pt>
                <c:pt idx="68">
                  <c:v>6.35</c:v>
                </c:pt>
                <c:pt idx="69">
                  <c:v>6.92</c:v>
                </c:pt>
                <c:pt idx="70">
                  <c:v>7.88</c:v>
                </c:pt>
                <c:pt idx="71">
                  <c:v>10.02</c:v>
                </c:pt>
                <c:pt idx="72">
                  <c:v>11.01</c:v>
                </c:pt>
                <c:pt idx="73">
                  <c:v>11.31</c:v>
                </c:pt>
                <c:pt idx="74">
                  <c:v>11.16</c:v>
                </c:pt>
                <c:pt idx="75">
                  <c:v>11.31</c:v>
                </c:pt>
                <c:pt idx="76">
                  <c:v>11.55</c:v>
                </c:pt>
                <c:pt idx="77">
                  <c:v>12.11</c:v>
                </c:pt>
                <c:pt idx="78">
                  <c:v>11.87</c:v>
                </c:pt>
                <c:pt idx="79">
                  <c:v>9.4600000000000009</c:v>
                </c:pt>
                <c:pt idx="80">
                  <c:v>9.83</c:v>
                </c:pt>
                <c:pt idx="81">
                  <c:v>12.22</c:v>
                </c:pt>
                <c:pt idx="82">
                  <c:v>15.38</c:v>
                </c:pt>
                <c:pt idx="83">
                  <c:v>19.25</c:v>
                </c:pt>
                <c:pt idx="84">
                  <c:v>20.36</c:v>
                </c:pt>
                <c:pt idx="85">
                  <c:v>26.88</c:v>
                </c:pt>
                <c:pt idx="86">
                  <c:v>33.86</c:v>
                </c:pt>
                <c:pt idx="87">
                  <c:v>34.18</c:v>
                </c:pt>
                <c:pt idx="88">
                  <c:v>30.01</c:v>
                </c:pt>
                <c:pt idx="89">
                  <c:v>25.35</c:v>
                </c:pt>
                <c:pt idx="90">
                  <c:v>20.85</c:v>
                </c:pt>
                <c:pt idx="91">
                  <c:v>18.809999999999999</c:v>
                </c:pt>
                <c:pt idx="92">
                  <c:v>16.690000000000001</c:v>
                </c:pt>
                <c:pt idx="93">
                  <c:v>11.55</c:v>
                </c:pt>
                <c:pt idx="94">
                  <c:v>7.61</c:v>
                </c:pt>
                <c:pt idx="95">
                  <c:v>11.24</c:v>
                </c:pt>
                <c:pt idx="96">
                  <c:v>12.93</c:v>
                </c:pt>
                <c:pt idx="97">
                  <c:v>12.75</c:v>
                </c:pt>
                <c:pt idx="98">
                  <c:v>13.86</c:v>
                </c:pt>
                <c:pt idx="99">
                  <c:v>18.34</c:v>
                </c:pt>
                <c:pt idx="100">
                  <c:v>20.76</c:v>
                </c:pt>
                <c:pt idx="101">
                  <c:v>16.96</c:v>
                </c:pt>
                <c:pt idx="102">
                  <c:v>12.75</c:v>
                </c:pt>
                <c:pt idx="103">
                  <c:v>10.62</c:v>
                </c:pt>
                <c:pt idx="104">
                  <c:v>9.5399999999999991</c:v>
                </c:pt>
                <c:pt idx="105">
                  <c:v>9.08</c:v>
                </c:pt>
                <c:pt idx="106">
                  <c:v>8.1199999999999992</c:v>
                </c:pt>
                <c:pt idx="107">
                  <c:v>6.98</c:v>
                </c:pt>
                <c:pt idx="108">
                  <c:v>6.46</c:v>
                </c:pt>
                <c:pt idx="109">
                  <c:v>6.96</c:v>
                </c:pt>
                <c:pt idx="110">
                  <c:v>7.48</c:v>
                </c:pt>
                <c:pt idx="111">
                  <c:v>8.01</c:v>
                </c:pt>
                <c:pt idx="112">
                  <c:v>9.2100000000000009</c:v>
                </c:pt>
                <c:pt idx="113">
                  <c:v>10.1</c:v>
                </c:pt>
                <c:pt idx="114">
                  <c:v>10.62</c:v>
                </c:pt>
                <c:pt idx="115">
                  <c:v>10.72</c:v>
                </c:pt>
                <c:pt idx="116">
                  <c:v>9.93</c:v>
                </c:pt>
                <c:pt idx="117">
                  <c:v>8.9600000000000009</c:v>
                </c:pt>
                <c:pt idx="118">
                  <c:v>8.99</c:v>
                </c:pt>
                <c:pt idx="119">
                  <c:v>9.0399999999999991</c:v>
                </c:pt>
                <c:pt idx="120">
                  <c:v>8.39</c:v>
                </c:pt>
                <c:pt idx="121">
                  <c:v>8.07</c:v>
                </c:pt>
                <c:pt idx="122">
                  <c:v>8.24</c:v>
                </c:pt>
                <c:pt idx="123">
                  <c:v>8.44</c:v>
                </c:pt>
                <c:pt idx="124">
                  <c:v>8.19</c:v>
                </c:pt>
                <c:pt idx="125">
                  <c:v>8.76</c:v>
                </c:pt>
                <c:pt idx="126">
                  <c:v>9.58</c:v>
                </c:pt>
                <c:pt idx="127">
                  <c:v>9.77</c:v>
                </c:pt>
                <c:pt idx="128">
                  <c:v>9.76</c:v>
                </c:pt>
                <c:pt idx="129">
                  <c:v>9.8000000000000007</c:v>
                </c:pt>
                <c:pt idx="130">
                  <c:v>9.7799999999999994</c:v>
                </c:pt>
                <c:pt idx="131">
                  <c:v>9.4700000000000006</c:v>
                </c:pt>
                <c:pt idx="132">
                  <c:v>9.1999999999999993</c:v>
                </c:pt>
                <c:pt idx="133">
                  <c:v>8.82</c:v>
                </c:pt>
                <c:pt idx="134">
                  <c:v>9.07</c:v>
                </c:pt>
                <c:pt idx="135">
                  <c:v>9.15</c:v>
                </c:pt>
                <c:pt idx="136">
                  <c:v>9.4600000000000009</c:v>
                </c:pt>
                <c:pt idx="137">
                  <c:v>9.61</c:v>
                </c:pt>
                <c:pt idx="138">
                  <c:v>9.43</c:v>
                </c:pt>
                <c:pt idx="139">
                  <c:v>9.64</c:v>
                </c:pt>
                <c:pt idx="140">
                  <c:v>9.56</c:v>
                </c:pt>
                <c:pt idx="141">
                  <c:v>9.27</c:v>
                </c:pt>
                <c:pt idx="142">
                  <c:v>8.92</c:v>
                </c:pt>
                <c:pt idx="143">
                  <c:v>9</c:v>
                </c:pt>
                <c:pt idx="144">
                  <c:v>9.51</c:v>
                </c:pt>
                <c:pt idx="145">
                  <c:v>9.89</c:v>
                </c:pt>
                <c:pt idx="146">
                  <c:v>9.9600000000000009</c:v>
                </c:pt>
                <c:pt idx="147">
                  <c:v>9.81</c:v>
                </c:pt>
                <c:pt idx="148">
                  <c:v>9.4700000000000006</c:v>
                </c:pt>
                <c:pt idx="149">
                  <c:v>9.4700000000000006</c:v>
                </c:pt>
                <c:pt idx="150">
                  <c:v>9.85</c:v>
                </c:pt>
                <c:pt idx="151">
                  <c:v>10.44</c:v>
                </c:pt>
                <c:pt idx="152">
                  <c:v>10.33</c:v>
                </c:pt>
                <c:pt idx="153">
                  <c:v>10.35</c:v>
                </c:pt>
                <c:pt idx="154">
                  <c:v>10.46</c:v>
                </c:pt>
                <c:pt idx="155">
                  <c:v>10.74</c:v>
                </c:pt>
                <c:pt idx="156">
                  <c:v>305</c:v>
                </c:pt>
                <c:pt idx="157">
                  <c:v>60</c:v>
                </c:pt>
                <c:pt idx="158">
                  <c:v>50</c:v>
                </c:pt>
                <c:pt idx="159">
                  <c:v>50</c:v>
                </c:pt>
                <c:pt idx="160">
                  <c:v>26.81</c:v>
                </c:pt>
                <c:pt idx="161">
                  <c:v>26.34</c:v>
                </c:pt>
                <c:pt idx="162">
                  <c:v>23.96</c:v>
                </c:pt>
                <c:pt idx="163">
                  <c:v>19.86</c:v>
                </c:pt>
                <c:pt idx="164">
                  <c:v>14.2</c:v>
                </c:pt>
                <c:pt idx="165">
                  <c:v>10.96</c:v>
                </c:pt>
                <c:pt idx="166">
                  <c:v>8</c:v>
                </c:pt>
                <c:pt idx="167">
                  <c:v>6.46</c:v>
                </c:pt>
                <c:pt idx="168">
                  <c:v>5.13</c:v>
                </c:pt>
                <c:pt idx="169">
                  <c:v>4.08</c:v>
                </c:pt>
                <c:pt idx="170">
                  <c:v>3.48</c:v>
                </c:pt>
                <c:pt idx="171">
                  <c:v>3.23</c:v>
                </c:pt>
                <c:pt idx="172">
                  <c:v>3.22</c:v>
                </c:pt>
                <c:pt idx="173">
                  <c:v>3.07</c:v>
                </c:pt>
                <c:pt idx="174">
                  <c:v>3.09</c:v>
                </c:pt>
                <c:pt idx="175">
                  <c:v>2.94</c:v>
                </c:pt>
                <c:pt idx="176">
                  <c:v>3.12</c:v>
                </c:pt>
                <c:pt idx="177">
                  <c:v>2.86</c:v>
                </c:pt>
                <c:pt idx="178">
                  <c:v>2.95</c:v>
                </c:pt>
                <c:pt idx="179">
                  <c:v>2.81</c:v>
                </c:pt>
                <c:pt idx="180">
                  <c:v>2.82</c:v>
                </c:pt>
                <c:pt idx="181">
                  <c:v>2.73</c:v>
                </c:pt>
                <c:pt idx="182">
                  <c:v>2.77</c:v>
                </c:pt>
                <c:pt idx="183">
                  <c:v>3.09</c:v>
                </c:pt>
                <c:pt idx="184">
                  <c:v>3.09</c:v>
                </c:pt>
                <c:pt idx="185">
                  <c:v>4.3899999999999997</c:v>
                </c:pt>
                <c:pt idx="186">
                  <c:v>4.25</c:v>
                </c:pt>
                <c:pt idx="187">
                  <c:v>3.78</c:v>
                </c:pt>
                <c:pt idx="188">
                  <c:v>4.3099999999999996</c:v>
                </c:pt>
                <c:pt idx="189">
                  <c:v>4.55</c:v>
                </c:pt>
                <c:pt idx="190">
                  <c:v>4.6500000000000004</c:v>
                </c:pt>
                <c:pt idx="191">
                  <c:v>4.8</c:v>
                </c:pt>
                <c:pt idx="192">
                  <c:v>5.22</c:v>
                </c:pt>
                <c:pt idx="193">
                  <c:v>5.96</c:v>
                </c:pt>
                <c:pt idx="194">
                  <c:v>6.46</c:v>
                </c:pt>
                <c:pt idx="195">
                  <c:v>7.04</c:v>
                </c:pt>
                <c:pt idx="196">
                  <c:v>7.28</c:v>
                </c:pt>
                <c:pt idx="197">
                  <c:v>7.24</c:v>
                </c:pt>
                <c:pt idx="198">
                  <c:v>7.37</c:v>
                </c:pt>
                <c:pt idx="199">
                  <c:v>7.74</c:v>
                </c:pt>
                <c:pt idx="200">
                  <c:v>8.56</c:v>
                </c:pt>
                <c:pt idx="201">
                  <c:v>17.190000000000001</c:v>
                </c:pt>
                <c:pt idx="202">
                  <c:v>19.53</c:v>
                </c:pt>
                <c:pt idx="203">
                  <c:v>21.61</c:v>
                </c:pt>
                <c:pt idx="204">
                  <c:v>19.13</c:v>
                </c:pt>
                <c:pt idx="205">
                  <c:v>19.8</c:v>
                </c:pt>
                <c:pt idx="206">
                  <c:v>23.76</c:v>
                </c:pt>
                <c:pt idx="207">
                  <c:v>24.72</c:v>
                </c:pt>
                <c:pt idx="208">
                  <c:v>27.62</c:v>
                </c:pt>
                <c:pt idx="209">
                  <c:v>27.52</c:v>
                </c:pt>
                <c:pt idx="210">
                  <c:v>26.28</c:v>
                </c:pt>
                <c:pt idx="211">
                  <c:v>24.55</c:v>
                </c:pt>
                <c:pt idx="212">
                  <c:v>22.2</c:v>
                </c:pt>
                <c:pt idx="213">
                  <c:v>21.85</c:v>
                </c:pt>
                <c:pt idx="214">
                  <c:v>18.07</c:v>
                </c:pt>
                <c:pt idx="215">
                  <c:v>19.02</c:v>
                </c:pt>
                <c:pt idx="216">
                  <c:v>19.18</c:v>
                </c:pt>
                <c:pt idx="217">
                  <c:v>14.29</c:v>
                </c:pt>
                <c:pt idx="218">
                  <c:v>11.17</c:v>
                </c:pt>
                <c:pt idx="219">
                  <c:v>10.67</c:v>
                </c:pt>
                <c:pt idx="220">
                  <c:v>9.11</c:v>
                </c:pt>
                <c:pt idx="221">
                  <c:v>9.0500000000000007</c:v>
                </c:pt>
                <c:pt idx="222">
                  <c:v>9.7899999999999991</c:v>
                </c:pt>
                <c:pt idx="223">
                  <c:v>11.08</c:v>
                </c:pt>
                <c:pt idx="224">
                  <c:v>10.199999999999999</c:v>
                </c:pt>
                <c:pt idx="225">
                  <c:v>9.2899999999999991</c:v>
                </c:pt>
                <c:pt idx="226">
                  <c:v>9.08</c:v>
                </c:pt>
                <c:pt idx="227">
                  <c:v>10.32</c:v>
                </c:pt>
                <c:pt idx="228">
                  <c:v>8.85</c:v>
                </c:pt>
                <c:pt idx="229">
                  <c:v>8.7899999999999991</c:v>
                </c:pt>
                <c:pt idx="230">
                  <c:v>7.99</c:v>
                </c:pt>
                <c:pt idx="231">
                  <c:v>6.71</c:v>
                </c:pt>
                <c:pt idx="232">
                  <c:v>7.22</c:v>
                </c:pt>
                <c:pt idx="233">
                  <c:v>7.77</c:v>
                </c:pt>
                <c:pt idx="234">
                  <c:v>10.29</c:v>
                </c:pt>
                <c:pt idx="235">
                  <c:v>10.27</c:v>
                </c:pt>
                <c:pt idx="236">
                  <c:v>10.01</c:v>
                </c:pt>
                <c:pt idx="237">
                  <c:v>8.82</c:v>
                </c:pt>
                <c:pt idx="238">
                  <c:v>8.86</c:v>
                </c:pt>
                <c:pt idx="239">
                  <c:v>8.86</c:v>
                </c:pt>
                <c:pt idx="240">
                  <c:v>9.8800000000000008</c:v>
                </c:pt>
                <c:pt idx="241">
                  <c:v>11.31</c:v>
                </c:pt>
                <c:pt idx="242">
                  <c:v>12.24</c:v>
                </c:pt>
                <c:pt idx="243">
                  <c:v>9.83</c:v>
                </c:pt>
                <c:pt idx="244">
                  <c:v>8.82</c:v>
                </c:pt>
                <c:pt idx="245">
                  <c:v>9.6999999999999993</c:v>
                </c:pt>
                <c:pt idx="246">
                  <c:v>10.220000000000001</c:v>
                </c:pt>
                <c:pt idx="247">
                  <c:v>11.98</c:v>
                </c:pt>
                <c:pt idx="248">
                  <c:v>12.51</c:v>
                </c:pt>
                <c:pt idx="249">
                  <c:v>13.72</c:v>
                </c:pt>
                <c:pt idx="250">
                  <c:v>14.41</c:v>
                </c:pt>
                <c:pt idx="251">
                  <c:v>16.37</c:v>
                </c:pt>
                <c:pt idx="252">
                  <c:v>17.68</c:v>
                </c:pt>
                <c:pt idx="253">
                  <c:v>17.55</c:v>
                </c:pt>
                <c:pt idx="254">
                  <c:v>18.670000000000002</c:v>
                </c:pt>
                <c:pt idx="255">
                  <c:v>18.53</c:v>
                </c:pt>
                <c:pt idx="256">
                  <c:v>16.77</c:v>
                </c:pt>
                <c:pt idx="257">
                  <c:v>16.350000000000001</c:v>
                </c:pt>
                <c:pt idx="258">
                  <c:v>16.05</c:v>
                </c:pt>
                <c:pt idx="259">
                  <c:v>15.93</c:v>
                </c:pt>
                <c:pt idx="260">
                  <c:v>16.989999999999998</c:v>
                </c:pt>
                <c:pt idx="261">
                  <c:v>16.53</c:v>
                </c:pt>
                <c:pt idx="262">
                  <c:v>15.5</c:v>
                </c:pt>
                <c:pt idx="263">
                  <c:v>13.8</c:v>
                </c:pt>
              </c:numCache>
            </c:numRef>
          </c:yVal>
        </c:ser>
        <c:axId val="80491648"/>
        <c:axId val="80493184"/>
      </c:scatterChart>
      <c:valAx>
        <c:axId val="80491648"/>
        <c:scaling>
          <c:orientation val="minMax"/>
          <c:max val="140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93184"/>
        <c:crosses val="autoZero"/>
        <c:crossBetween val="midCat"/>
        <c:majorUnit val="10"/>
      </c:valAx>
      <c:valAx>
        <c:axId val="80493184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491648"/>
        <c:crosses val="autoZero"/>
        <c:crossBetween val="midCat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034046591633663E-2"/>
          <c:y val="5.8823529411764705E-2"/>
          <c:w val="0.14689280365378055"/>
          <c:h val="0.14075630252100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5</xdr:row>
      <xdr:rowOff>133350</xdr:rowOff>
    </xdr:from>
    <xdr:to>
      <xdr:col>14</xdr:col>
      <xdr:colOff>228600</xdr:colOff>
      <xdr:row>33</xdr:row>
      <xdr:rowOff>133350</xdr:rowOff>
    </xdr:to>
    <xdr:graphicFrame macro="">
      <xdr:nvGraphicFramePr>
        <xdr:cNvPr id="10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7"/>
  <sheetViews>
    <sheetView tabSelected="1" workbookViewId="0">
      <selection activeCell="A267" sqref="A267:IV273"/>
    </sheetView>
  </sheetViews>
  <sheetFormatPr defaultRowHeight="12.75"/>
  <cols>
    <col min="1" max="1" width="9.140625" style="17"/>
    <col min="2" max="3" width="9.140625" style="24"/>
    <col min="4" max="5" width="10" style="24" customWidth="1"/>
    <col min="6" max="6" width="25.28515625" customWidth="1"/>
    <col min="12" max="12" width="9.140625" style="19"/>
  </cols>
  <sheetData>
    <row r="1" spans="1:20">
      <c r="A1" s="16" t="s">
        <v>14</v>
      </c>
      <c r="B1" s="22" t="s">
        <v>2</v>
      </c>
      <c r="C1" s="22" t="s">
        <v>15</v>
      </c>
      <c r="D1" s="22" t="s">
        <v>16</v>
      </c>
      <c r="E1" s="1" t="s">
        <v>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</v>
      </c>
      <c r="R1" s="1" t="s">
        <v>11</v>
      </c>
      <c r="S1" s="1" t="s">
        <v>12</v>
      </c>
      <c r="T1" s="1" t="s">
        <v>13</v>
      </c>
    </row>
    <row r="2" spans="1:20">
      <c r="A2" s="16"/>
      <c r="B2" s="23">
        <f>AVERAGE(FT)</f>
        <v>343.32061403508766</v>
      </c>
      <c r="C2" s="23">
        <f>AVERAGE(Oxy)</f>
        <v>14.501315789473679</v>
      </c>
      <c r="D2" s="23">
        <f>AVERAGE(CO)</f>
        <v>1404.6535087719299</v>
      </c>
      <c r="E2" s="23">
        <f>AVERAGE(Effg)</f>
        <v>79.17699115044249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F3" s="4"/>
      <c r="G3" s="5"/>
      <c r="H3" s="6"/>
      <c r="I3" s="7"/>
      <c r="J3" s="8"/>
      <c r="K3" s="11"/>
      <c r="L3" s="25"/>
      <c r="M3" s="12"/>
      <c r="N3" s="13"/>
      <c r="O3" s="14"/>
      <c r="P3" s="15"/>
      <c r="Q3" s="9"/>
      <c r="R3" s="20"/>
      <c r="S3" s="21"/>
      <c r="T3" s="10"/>
    </row>
    <row r="4" spans="1:20">
      <c r="F4" s="4"/>
      <c r="G4" s="5"/>
      <c r="H4" s="6"/>
      <c r="I4" s="7"/>
      <c r="J4" s="8"/>
      <c r="K4" s="11"/>
      <c r="L4" s="25"/>
      <c r="M4" s="12"/>
      <c r="N4" s="13"/>
      <c r="O4" s="14"/>
      <c r="P4" s="15"/>
      <c r="Q4" s="9"/>
      <c r="R4" s="20"/>
      <c r="S4" s="21"/>
      <c r="T4" s="10"/>
    </row>
    <row r="5" spans="1:20">
      <c r="F5" s="4"/>
      <c r="G5" s="5"/>
      <c r="H5" s="6"/>
      <c r="I5" s="7"/>
      <c r="J5" s="8"/>
      <c r="K5" s="11"/>
      <c r="L5" s="25"/>
      <c r="M5" s="12"/>
      <c r="N5" s="13"/>
      <c r="O5" s="14"/>
      <c r="P5" s="15"/>
      <c r="Q5" s="9"/>
      <c r="R5" s="20"/>
      <c r="S5" s="21"/>
      <c r="T5" s="10"/>
    </row>
    <row r="6" spans="1:20">
      <c r="F6" s="4"/>
      <c r="G6" s="5"/>
      <c r="H6" s="6"/>
      <c r="I6" s="7"/>
      <c r="J6" s="8"/>
      <c r="K6" s="11"/>
      <c r="L6" s="25"/>
      <c r="M6" s="12"/>
      <c r="N6" s="13"/>
      <c r="O6" s="14"/>
      <c r="P6" s="15"/>
      <c r="Q6" s="9"/>
      <c r="R6" s="20"/>
      <c r="S6" s="21"/>
      <c r="T6" s="10"/>
    </row>
    <row r="7" spans="1:20">
      <c r="F7" s="4"/>
      <c r="G7" s="5"/>
      <c r="H7" s="6"/>
      <c r="I7" s="7"/>
      <c r="J7" s="8"/>
      <c r="K7" s="11"/>
      <c r="L7" s="25"/>
      <c r="M7" s="12"/>
      <c r="N7" s="13"/>
      <c r="O7" s="14"/>
      <c r="P7" s="15"/>
      <c r="Q7" s="9"/>
      <c r="R7" s="20"/>
      <c r="S7" s="21"/>
      <c r="T7" s="10"/>
    </row>
    <row r="8" spans="1:20">
      <c r="F8" s="4"/>
      <c r="G8" s="5"/>
      <c r="H8" s="6"/>
      <c r="I8" s="7"/>
      <c r="J8" s="8"/>
      <c r="K8" s="11"/>
      <c r="L8" s="25"/>
      <c r="M8" s="12"/>
      <c r="N8" s="13"/>
      <c r="O8" s="14"/>
      <c r="P8" s="15"/>
      <c r="Q8" s="9"/>
      <c r="R8" s="20"/>
      <c r="S8" s="21"/>
      <c r="T8" s="10"/>
    </row>
    <row r="9" spans="1:20">
      <c r="F9" s="4"/>
      <c r="G9" s="5"/>
      <c r="H9" s="6"/>
      <c r="I9" s="7"/>
      <c r="J9" s="8"/>
      <c r="K9" s="11"/>
      <c r="L9" s="25"/>
      <c r="M9" s="12"/>
      <c r="N9" s="13"/>
      <c r="O9" s="14"/>
      <c r="P9" s="15"/>
      <c r="Q9" s="9"/>
      <c r="R9" s="20"/>
      <c r="S9" s="21"/>
      <c r="T9" s="10"/>
    </row>
    <row r="10" spans="1:20">
      <c r="F10" s="4"/>
      <c r="G10" s="5"/>
      <c r="H10" s="6"/>
      <c r="I10" s="7"/>
      <c r="J10" s="8"/>
      <c r="K10" s="11"/>
      <c r="L10" s="25"/>
      <c r="M10" s="12"/>
      <c r="N10" s="13"/>
      <c r="O10" s="14"/>
      <c r="P10" s="15"/>
      <c r="Q10" s="9"/>
      <c r="R10" s="20"/>
      <c r="S10" s="21"/>
      <c r="T10" s="10"/>
    </row>
    <row r="11" spans="1:20">
      <c r="F11" s="4"/>
      <c r="G11" s="5"/>
      <c r="H11" s="6"/>
      <c r="I11" s="7"/>
      <c r="J11" s="8"/>
      <c r="K11" s="11"/>
      <c r="L11" s="25"/>
      <c r="M11" s="12"/>
      <c r="N11" s="13"/>
      <c r="O11" s="14"/>
      <c r="P11" s="15"/>
      <c r="Q11" s="9"/>
      <c r="R11" s="20"/>
      <c r="S11" s="21"/>
      <c r="T11" s="10"/>
    </row>
    <row r="12" spans="1:20">
      <c r="F12" s="4"/>
      <c r="G12" s="5"/>
      <c r="H12" s="6"/>
      <c r="I12" s="7"/>
      <c r="J12" s="8"/>
      <c r="K12" s="11"/>
      <c r="L12" s="25"/>
      <c r="M12" s="12"/>
      <c r="N12" s="13"/>
      <c r="O12" s="14"/>
      <c r="P12" s="15"/>
      <c r="Q12" s="9"/>
      <c r="R12" s="20"/>
      <c r="S12" s="21"/>
      <c r="T12" s="10"/>
    </row>
    <row r="13" spans="1:20">
      <c r="F13" s="4"/>
      <c r="G13" s="5"/>
      <c r="H13" s="6"/>
      <c r="I13" s="7"/>
      <c r="J13" s="8"/>
      <c r="K13" s="11"/>
      <c r="L13" s="25"/>
      <c r="M13" s="12"/>
      <c r="N13" s="13"/>
      <c r="O13" s="14"/>
      <c r="P13" s="15"/>
      <c r="Q13" s="9"/>
      <c r="R13" s="20"/>
      <c r="S13" s="21"/>
      <c r="T13" s="10"/>
    </row>
    <row r="14" spans="1:20">
      <c r="F14" s="4"/>
      <c r="G14" s="5"/>
      <c r="H14" s="6"/>
      <c r="I14" s="7"/>
      <c r="J14" s="8"/>
      <c r="K14" s="11"/>
      <c r="L14" s="25"/>
      <c r="M14" s="12"/>
      <c r="N14" s="13"/>
      <c r="O14" s="14"/>
      <c r="P14" s="15"/>
      <c r="Q14" s="9"/>
      <c r="R14" s="20"/>
      <c r="S14" s="21"/>
      <c r="T14" s="10"/>
    </row>
    <row r="15" spans="1:20">
      <c r="F15" s="4"/>
      <c r="G15" s="5"/>
      <c r="H15" s="6"/>
      <c r="I15" s="7"/>
      <c r="J15" s="8"/>
      <c r="K15" s="11"/>
      <c r="L15" s="25"/>
      <c r="M15" s="12"/>
      <c r="N15" s="13"/>
      <c r="O15" s="14"/>
      <c r="P15" s="15"/>
      <c r="Q15" s="9"/>
      <c r="R15" s="20"/>
      <c r="S15" s="21"/>
      <c r="T15" s="10"/>
    </row>
    <row r="16" spans="1:20">
      <c r="F16" s="4"/>
      <c r="G16" s="5"/>
      <c r="H16" s="6"/>
      <c r="I16" s="7"/>
      <c r="J16" s="8"/>
      <c r="K16" s="11"/>
      <c r="L16" s="25"/>
      <c r="M16" s="12"/>
      <c r="N16" s="13"/>
      <c r="O16" s="14"/>
      <c r="P16" s="15"/>
      <c r="Q16" s="9"/>
      <c r="R16" s="20"/>
      <c r="S16" s="21"/>
      <c r="T16" s="10"/>
    </row>
    <row r="17" spans="6:20">
      <c r="F17" s="4"/>
      <c r="G17" s="5"/>
      <c r="H17" s="6"/>
      <c r="I17" s="7"/>
      <c r="J17" s="8"/>
      <c r="K17" s="11"/>
      <c r="L17" s="25"/>
      <c r="M17" s="12"/>
      <c r="N17" s="13"/>
      <c r="O17" s="14"/>
      <c r="P17" s="15"/>
      <c r="Q17" s="9"/>
      <c r="R17" s="20"/>
      <c r="S17" s="21"/>
      <c r="T17" s="10"/>
    </row>
    <row r="18" spans="6:20">
      <c r="F18" s="4"/>
      <c r="G18" s="5"/>
      <c r="H18" s="6"/>
      <c r="I18" s="7"/>
      <c r="J18" s="8"/>
      <c r="K18" s="11"/>
      <c r="L18" s="25"/>
      <c r="M18" s="12"/>
      <c r="N18" s="13"/>
      <c r="O18" s="14"/>
      <c r="P18" s="15"/>
      <c r="Q18" s="9"/>
      <c r="R18" s="20"/>
      <c r="S18" s="21"/>
      <c r="T18" s="10"/>
    </row>
    <row r="19" spans="6:20">
      <c r="F19" s="4"/>
      <c r="G19" s="5"/>
      <c r="H19" s="6"/>
      <c r="I19" s="7"/>
      <c r="J19" s="8"/>
      <c r="K19" s="11"/>
      <c r="L19" s="25"/>
      <c r="M19" s="12"/>
      <c r="N19" s="13"/>
      <c r="O19" s="14"/>
      <c r="P19" s="15"/>
      <c r="Q19" s="9"/>
      <c r="R19" s="20"/>
      <c r="S19" s="21"/>
      <c r="T19" s="10"/>
    </row>
    <row r="20" spans="6:20">
      <c r="F20" s="4"/>
      <c r="G20" s="5"/>
      <c r="H20" s="6"/>
      <c r="I20" s="7"/>
      <c r="J20" s="8"/>
      <c r="K20" s="11"/>
      <c r="L20" s="25"/>
      <c r="M20" s="12"/>
      <c r="N20" s="13"/>
      <c r="O20" s="14"/>
      <c r="P20" s="15"/>
      <c r="Q20" s="9"/>
      <c r="R20" s="20"/>
      <c r="S20" s="21"/>
      <c r="T20" s="10"/>
    </row>
    <row r="21" spans="6:20">
      <c r="F21" s="4"/>
      <c r="G21" s="5"/>
      <c r="H21" s="6"/>
      <c r="I21" s="7"/>
      <c r="J21" s="8"/>
      <c r="K21" s="11"/>
      <c r="L21" s="25"/>
      <c r="M21" s="12"/>
      <c r="N21" s="13"/>
      <c r="O21" s="14"/>
      <c r="P21" s="15"/>
      <c r="Q21" s="9"/>
      <c r="R21" s="20"/>
      <c r="S21" s="21"/>
      <c r="T21" s="10"/>
    </row>
    <row r="22" spans="6:20">
      <c r="F22" s="4"/>
      <c r="G22" s="5"/>
      <c r="H22" s="6"/>
      <c r="I22" s="7"/>
      <c r="J22" s="8"/>
      <c r="K22" s="11"/>
      <c r="L22" s="25"/>
      <c r="M22" s="12"/>
      <c r="N22" s="13"/>
      <c r="O22" s="14"/>
      <c r="P22" s="15"/>
      <c r="Q22" s="9"/>
      <c r="R22" s="20"/>
      <c r="S22" s="21"/>
      <c r="T22" s="10"/>
    </row>
    <row r="23" spans="6:20">
      <c r="F23" s="4"/>
      <c r="G23" s="5"/>
      <c r="H23" s="6"/>
      <c r="I23" s="7"/>
      <c r="J23" s="8"/>
      <c r="K23" s="11"/>
      <c r="L23" s="25"/>
      <c r="M23" s="12"/>
      <c r="N23" s="13"/>
      <c r="O23" s="14"/>
      <c r="P23" s="15"/>
      <c r="Q23" s="9"/>
      <c r="R23" s="20"/>
      <c r="S23" s="21"/>
      <c r="T23" s="10"/>
    </row>
    <row r="24" spans="6:20">
      <c r="F24" s="4"/>
      <c r="G24" s="5"/>
      <c r="H24" s="6"/>
      <c r="I24" s="7"/>
      <c r="J24" s="8"/>
      <c r="K24" s="11"/>
      <c r="L24" s="25"/>
      <c r="M24" s="12"/>
      <c r="N24" s="13"/>
      <c r="O24" s="14"/>
      <c r="P24" s="15"/>
      <c r="Q24" s="9"/>
      <c r="R24" s="20"/>
      <c r="S24" s="21"/>
      <c r="T24" s="10"/>
    </row>
    <row r="25" spans="6:20">
      <c r="F25" s="4"/>
      <c r="G25" s="5"/>
      <c r="H25" s="6"/>
      <c r="I25" s="7"/>
      <c r="J25" s="8"/>
      <c r="K25" s="11"/>
      <c r="L25" s="25"/>
      <c r="M25" s="12"/>
      <c r="N25" s="13"/>
      <c r="O25" s="14"/>
      <c r="P25" s="15"/>
      <c r="Q25" s="9"/>
      <c r="R25" s="20"/>
      <c r="S25" s="21"/>
      <c r="T25" s="10"/>
    </row>
    <row r="26" spans="6:20">
      <c r="F26" s="4"/>
      <c r="G26" s="5"/>
      <c r="H26" s="6"/>
      <c r="I26" s="7"/>
      <c r="J26" s="8"/>
      <c r="K26" s="11"/>
      <c r="L26" s="25"/>
      <c r="M26" s="12"/>
      <c r="N26" s="13"/>
      <c r="O26" s="14"/>
      <c r="P26" s="15"/>
      <c r="Q26" s="9"/>
      <c r="R26" s="20"/>
      <c r="S26" s="21"/>
      <c r="T26" s="10"/>
    </row>
    <row r="27" spans="6:20">
      <c r="F27" s="4"/>
      <c r="G27" s="5"/>
      <c r="H27" s="6"/>
      <c r="I27" s="7"/>
      <c r="J27" s="8"/>
      <c r="K27" s="11"/>
      <c r="L27" s="25"/>
      <c r="M27" s="12"/>
      <c r="N27" s="13"/>
      <c r="O27" s="14"/>
      <c r="P27" s="15"/>
      <c r="Q27" s="9"/>
      <c r="R27" s="20"/>
      <c r="S27" s="21"/>
      <c r="T27" s="10"/>
    </row>
    <row r="28" spans="6:20">
      <c r="F28" s="4"/>
      <c r="G28" s="5"/>
      <c r="H28" s="6"/>
      <c r="I28" s="7"/>
      <c r="J28" s="8"/>
      <c r="K28" s="11"/>
      <c r="L28" s="25"/>
      <c r="M28" s="12"/>
      <c r="N28" s="13"/>
      <c r="O28" s="14"/>
      <c r="P28" s="15"/>
      <c r="Q28" s="9"/>
      <c r="R28" s="20"/>
      <c r="S28" s="21"/>
      <c r="T28" s="10"/>
    </row>
    <row r="29" spans="6:20">
      <c r="F29" s="4"/>
      <c r="G29" s="5"/>
      <c r="H29" s="6"/>
      <c r="I29" s="7"/>
      <c r="J29" s="8"/>
      <c r="K29" s="11"/>
      <c r="L29" s="25"/>
      <c r="M29" s="12"/>
      <c r="N29" s="13"/>
      <c r="O29" s="14"/>
      <c r="P29" s="15"/>
      <c r="Q29" s="9"/>
      <c r="R29" s="20"/>
      <c r="S29" s="21"/>
      <c r="T29" s="10"/>
    </row>
    <row r="30" spans="6:20">
      <c r="F30" s="4"/>
      <c r="G30" s="5"/>
      <c r="H30" s="6"/>
      <c r="I30" s="7"/>
      <c r="J30" s="8"/>
      <c r="K30" s="11"/>
      <c r="L30" s="25"/>
      <c r="M30" s="12"/>
      <c r="N30" s="13"/>
      <c r="O30" s="14"/>
      <c r="P30" s="15"/>
      <c r="Q30" s="9"/>
      <c r="R30" s="20"/>
      <c r="S30" s="21"/>
      <c r="T30" s="10"/>
    </row>
    <row r="31" spans="6:20">
      <c r="F31" s="4"/>
      <c r="G31" s="5"/>
      <c r="H31" s="6"/>
      <c r="I31" s="7"/>
      <c r="J31" s="8"/>
      <c r="K31" s="11"/>
      <c r="L31" s="25"/>
      <c r="M31" s="12"/>
      <c r="N31" s="13"/>
      <c r="O31" s="14"/>
      <c r="P31" s="15"/>
      <c r="Q31" s="9"/>
      <c r="R31" s="20"/>
      <c r="S31" s="21"/>
      <c r="T31" s="10"/>
    </row>
    <row r="32" spans="6:20">
      <c r="F32" s="4"/>
      <c r="G32" s="5"/>
      <c r="H32" s="6"/>
      <c r="I32" s="7"/>
      <c r="J32" s="8"/>
      <c r="K32" s="11"/>
      <c r="L32" s="25"/>
      <c r="M32" s="12"/>
      <c r="N32" s="13"/>
      <c r="O32" s="14"/>
      <c r="P32" s="15"/>
      <c r="Q32" s="9"/>
      <c r="R32" s="20"/>
      <c r="S32" s="21"/>
      <c r="T32" s="10"/>
    </row>
    <row r="33" spans="1:20">
      <c r="F33" s="4"/>
      <c r="G33" s="5"/>
      <c r="H33" s="6"/>
      <c r="I33" s="7"/>
      <c r="J33" s="8"/>
      <c r="K33" s="11"/>
      <c r="L33" s="25"/>
      <c r="M33" s="12"/>
      <c r="N33" s="13"/>
      <c r="O33" s="14"/>
      <c r="P33" s="15"/>
      <c r="Q33" s="9"/>
      <c r="R33" s="20"/>
      <c r="S33" s="21"/>
      <c r="T33" s="10"/>
    </row>
    <row r="34" spans="1:20">
      <c r="F34" s="4"/>
      <c r="G34" s="5"/>
      <c r="H34" s="6"/>
      <c r="I34" s="7"/>
      <c r="J34" s="8"/>
      <c r="K34" s="11"/>
      <c r="L34" s="25"/>
      <c r="M34" s="12"/>
      <c r="N34" s="13"/>
      <c r="O34" s="14"/>
      <c r="P34" s="15"/>
      <c r="Q34" s="9"/>
      <c r="R34" s="20"/>
      <c r="S34" s="21"/>
      <c r="T34" s="10"/>
    </row>
    <row r="35" spans="1:20">
      <c r="F35" s="4"/>
      <c r="G35" s="5"/>
      <c r="H35" s="6"/>
      <c r="I35" s="7"/>
      <c r="J35" s="8"/>
      <c r="K35" s="11"/>
      <c r="L35" s="25"/>
      <c r="M35" s="12"/>
      <c r="N35" s="13"/>
      <c r="O35" s="14"/>
      <c r="P35" s="15"/>
      <c r="Q35" s="9"/>
      <c r="R35" s="20"/>
      <c r="S35" s="21"/>
      <c r="T35" s="10"/>
    </row>
    <row r="36" spans="1:20">
      <c r="F36" s="4"/>
      <c r="G36" s="5"/>
      <c r="H36" s="6"/>
      <c r="I36" s="7"/>
      <c r="J36" s="8"/>
      <c r="K36" s="11"/>
      <c r="L36" s="25"/>
      <c r="M36" s="12"/>
      <c r="N36" s="13"/>
      <c r="O36" s="14"/>
      <c r="P36" s="15"/>
      <c r="Q36" s="9"/>
      <c r="R36" s="20"/>
      <c r="S36" s="21"/>
      <c r="T36" s="10"/>
    </row>
    <row r="37" spans="1:20">
      <c r="F37" s="4"/>
      <c r="G37" s="5"/>
      <c r="H37" s="6"/>
      <c r="I37" s="7"/>
      <c r="J37" s="8"/>
      <c r="K37" s="11"/>
      <c r="L37" s="25"/>
      <c r="M37" s="12"/>
      <c r="N37" s="13"/>
      <c r="O37" s="14"/>
      <c r="P37" s="15"/>
      <c r="Q37" s="9"/>
      <c r="R37" s="20"/>
      <c r="S37" s="21"/>
      <c r="T37" s="10"/>
    </row>
    <row r="38" spans="1:20">
      <c r="F38" s="4"/>
      <c r="G38" s="5"/>
      <c r="H38" s="6"/>
      <c r="I38" s="7"/>
      <c r="J38" s="8"/>
      <c r="K38" s="11"/>
      <c r="L38" s="25"/>
      <c r="M38" s="12"/>
      <c r="N38" s="13"/>
      <c r="O38" s="14"/>
      <c r="P38" s="15"/>
      <c r="Q38" s="9"/>
      <c r="R38" s="20"/>
      <c r="S38" s="21"/>
      <c r="T38" s="10"/>
    </row>
    <row r="39" spans="1:20">
      <c r="A39" s="17">
        <v>18</v>
      </c>
      <c r="B39" s="24">
        <f t="shared" ref="B3:B66" si="0">FT</f>
        <v>107.2</v>
      </c>
      <c r="C39" s="24">
        <f t="shared" ref="C3:C66" si="1">Oxy*10</f>
        <v>209</v>
      </c>
      <c r="D39" s="24">
        <f t="shared" ref="D3:D66" si="2">CO/100</f>
        <v>0.33</v>
      </c>
      <c r="E39" s="24">
        <f t="shared" ref="E3:E66" si="3">Effg</f>
        <v>0</v>
      </c>
      <c r="F39" s="4">
        <v>39859.456446759257</v>
      </c>
      <c r="G39" s="5">
        <v>63.1</v>
      </c>
      <c r="H39" s="6">
        <v>107.2</v>
      </c>
      <c r="I39" s="7">
        <v>20.9</v>
      </c>
      <c r="J39" s="8">
        <v>33</v>
      </c>
      <c r="K39" s="11"/>
      <c r="L39" s="25"/>
      <c r="M39" s="12"/>
      <c r="N39" s="13"/>
      <c r="O39" s="14"/>
      <c r="P39" s="15"/>
      <c r="Q39" s="9">
        <v>63.1</v>
      </c>
      <c r="R39" s="20"/>
      <c r="S39" s="21"/>
      <c r="T39" s="10">
        <v>0.56000000000000005</v>
      </c>
    </row>
    <row r="40" spans="1:20">
      <c r="A40" s="17">
        <v>18.5</v>
      </c>
      <c r="B40" s="24">
        <f t="shared" si="0"/>
        <v>119.3</v>
      </c>
      <c r="C40" s="24">
        <f t="shared" si="1"/>
        <v>201</v>
      </c>
      <c r="D40" s="24">
        <f t="shared" si="2"/>
        <v>3.03</v>
      </c>
      <c r="E40" s="24">
        <f t="shared" si="3"/>
        <v>0</v>
      </c>
      <c r="F40" s="4">
        <v>39859.456817129627</v>
      </c>
      <c r="G40" s="5">
        <v>63</v>
      </c>
      <c r="H40" s="6">
        <v>119.3</v>
      </c>
      <c r="I40" s="7">
        <v>20.100000000000001</v>
      </c>
      <c r="J40" s="8">
        <v>303</v>
      </c>
      <c r="K40" s="11"/>
      <c r="L40" s="25"/>
      <c r="M40" s="12"/>
      <c r="N40" s="13"/>
      <c r="O40" s="14"/>
      <c r="P40" s="15"/>
      <c r="Q40" s="9">
        <v>63</v>
      </c>
      <c r="R40" s="20"/>
      <c r="S40" s="21"/>
      <c r="T40" s="10">
        <v>0.56999999999999995</v>
      </c>
    </row>
    <row r="41" spans="1:20">
      <c r="A41" s="17">
        <v>19</v>
      </c>
      <c r="B41" s="24">
        <f t="shared" si="0"/>
        <v>137.6</v>
      </c>
      <c r="C41" s="24">
        <f t="shared" si="1"/>
        <v>180</v>
      </c>
      <c r="D41" s="24">
        <f t="shared" si="2"/>
        <v>2.72</v>
      </c>
      <c r="E41" s="24">
        <f t="shared" si="3"/>
        <v>86.1</v>
      </c>
      <c r="F41" s="4">
        <v>39859.457187499997</v>
      </c>
      <c r="G41" s="5">
        <v>63.2</v>
      </c>
      <c r="H41" s="6">
        <v>137.6</v>
      </c>
      <c r="I41" s="7">
        <v>18</v>
      </c>
      <c r="J41" s="8">
        <v>272</v>
      </c>
      <c r="K41" s="11">
        <v>2.87</v>
      </c>
      <c r="L41" s="25">
        <v>9.4999999999999998E-3</v>
      </c>
      <c r="M41" s="12">
        <v>86.1</v>
      </c>
      <c r="N41" s="13">
        <v>91.4</v>
      </c>
      <c r="O41" s="14">
        <v>607.5</v>
      </c>
      <c r="P41" s="15">
        <v>1924</v>
      </c>
      <c r="Q41" s="9">
        <v>63.2</v>
      </c>
      <c r="R41" s="20"/>
      <c r="S41" s="21"/>
      <c r="T41" s="10">
        <v>0.56999999999999995</v>
      </c>
    </row>
    <row r="42" spans="1:20">
      <c r="A42" s="17">
        <v>19.5</v>
      </c>
      <c r="B42" s="24">
        <f t="shared" si="0"/>
        <v>146.69999999999999</v>
      </c>
      <c r="C42" s="24">
        <f t="shared" si="1"/>
        <v>159</v>
      </c>
      <c r="D42" s="24">
        <f t="shared" si="2"/>
        <v>5.21</v>
      </c>
      <c r="E42" s="24">
        <f t="shared" si="3"/>
        <v>88.4</v>
      </c>
      <c r="F42" s="4">
        <v>39859.457557870373</v>
      </c>
      <c r="G42" s="5">
        <v>63.3</v>
      </c>
      <c r="H42" s="6">
        <v>146.69999999999999</v>
      </c>
      <c r="I42" s="7">
        <v>15.9</v>
      </c>
      <c r="J42" s="8">
        <v>521</v>
      </c>
      <c r="K42" s="11">
        <v>4.92</v>
      </c>
      <c r="L42" s="25">
        <v>1.06E-2</v>
      </c>
      <c r="M42" s="12">
        <v>88.4</v>
      </c>
      <c r="N42" s="13">
        <v>93.9</v>
      </c>
      <c r="O42" s="14">
        <v>312.7</v>
      </c>
      <c r="P42" s="15">
        <v>2150</v>
      </c>
      <c r="Q42" s="9">
        <v>63.3</v>
      </c>
      <c r="R42" s="20"/>
      <c r="S42" s="21"/>
      <c r="T42" s="10">
        <v>0.56999999999999995</v>
      </c>
    </row>
    <row r="43" spans="1:20">
      <c r="A43" s="17">
        <v>20</v>
      </c>
      <c r="B43" s="24">
        <f t="shared" si="0"/>
        <v>148.9</v>
      </c>
      <c r="C43" s="24">
        <f t="shared" si="1"/>
        <v>155</v>
      </c>
      <c r="D43" s="24">
        <f t="shared" si="2"/>
        <v>9.58</v>
      </c>
      <c r="E43" s="24">
        <f t="shared" si="3"/>
        <v>88.3</v>
      </c>
      <c r="F43" s="4">
        <v>39859.457928240743</v>
      </c>
      <c r="G43" s="5">
        <v>63.5</v>
      </c>
      <c r="H43" s="6">
        <v>148.9</v>
      </c>
      <c r="I43" s="7">
        <v>15.5</v>
      </c>
      <c r="J43" s="8">
        <v>958</v>
      </c>
      <c r="K43" s="11">
        <v>5.36</v>
      </c>
      <c r="L43" s="25">
        <v>1.7899999999999999E-2</v>
      </c>
      <c r="M43" s="12">
        <v>88.3</v>
      </c>
      <c r="N43" s="13">
        <v>93.8</v>
      </c>
      <c r="O43" s="14">
        <v>278.39999999999998</v>
      </c>
      <c r="P43" s="15">
        <v>3625</v>
      </c>
      <c r="Q43" s="9">
        <v>63.5</v>
      </c>
      <c r="R43" s="20"/>
      <c r="S43" s="21"/>
      <c r="T43" s="10">
        <v>0.56999999999999995</v>
      </c>
    </row>
    <row r="44" spans="1:20">
      <c r="A44" s="17">
        <v>20.5</v>
      </c>
      <c r="B44" s="24">
        <f t="shared" si="0"/>
        <v>153.6</v>
      </c>
      <c r="C44" s="24">
        <f t="shared" si="1"/>
        <v>165</v>
      </c>
      <c r="D44" s="24">
        <f t="shared" si="2"/>
        <v>12.71</v>
      </c>
      <c r="E44" s="24">
        <f t="shared" si="3"/>
        <v>86.5</v>
      </c>
      <c r="F44" s="4">
        <v>39859.458298611113</v>
      </c>
      <c r="G44" s="5">
        <v>63.6</v>
      </c>
      <c r="H44" s="6">
        <v>153.6</v>
      </c>
      <c r="I44" s="7">
        <v>16.5</v>
      </c>
      <c r="J44" s="8">
        <v>1271</v>
      </c>
      <c r="K44" s="11">
        <v>4.3899999999999997</v>
      </c>
      <c r="L44" s="25">
        <v>2.8899999999999999E-2</v>
      </c>
      <c r="M44" s="12">
        <v>86.5</v>
      </c>
      <c r="N44" s="13">
        <v>91.8</v>
      </c>
      <c r="O44" s="14">
        <v>362.3</v>
      </c>
      <c r="P44" s="15">
        <v>5876</v>
      </c>
      <c r="Q44" s="9">
        <v>63.6</v>
      </c>
      <c r="R44" s="20"/>
      <c r="S44" s="21"/>
      <c r="T44" s="10">
        <v>0.56999999999999995</v>
      </c>
    </row>
    <row r="45" spans="1:20">
      <c r="A45" s="17">
        <v>21</v>
      </c>
      <c r="B45" s="24">
        <f t="shared" si="0"/>
        <v>159.69999999999999</v>
      </c>
      <c r="C45" s="24">
        <f t="shared" si="1"/>
        <v>159</v>
      </c>
      <c r="D45" s="24">
        <f t="shared" si="2"/>
        <v>14.23</v>
      </c>
      <c r="E45" s="24">
        <f t="shared" si="3"/>
        <v>86.8</v>
      </c>
      <c r="F45" s="4">
        <v>39859.458668981482</v>
      </c>
      <c r="G45" s="5">
        <v>63.7</v>
      </c>
      <c r="H45" s="6">
        <v>159.69999999999999</v>
      </c>
      <c r="I45" s="7">
        <v>15.9</v>
      </c>
      <c r="J45" s="8">
        <v>1423</v>
      </c>
      <c r="K45" s="11">
        <v>4.9400000000000004</v>
      </c>
      <c r="L45" s="25">
        <v>2.8799999999999999E-2</v>
      </c>
      <c r="M45" s="12">
        <v>86.8</v>
      </c>
      <c r="N45" s="13">
        <v>92.1</v>
      </c>
      <c r="O45" s="14">
        <v>311.3</v>
      </c>
      <c r="P45" s="15">
        <v>5853</v>
      </c>
      <c r="Q45" s="9">
        <v>63.7</v>
      </c>
      <c r="R45" s="20"/>
      <c r="S45" s="21"/>
      <c r="T45" s="10">
        <v>0.56999999999999995</v>
      </c>
    </row>
    <row r="46" spans="1:20">
      <c r="A46" s="17">
        <v>21.5</v>
      </c>
      <c r="B46" s="24">
        <f t="shared" si="0"/>
        <v>164.4</v>
      </c>
      <c r="C46" s="24">
        <f t="shared" si="1"/>
        <v>152</v>
      </c>
      <c r="D46" s="24">
        <f t="shared" si="2"/>
        <v>19.87</v>
      </c>
      <c r="E46" s="24">
        <f t="shared" si="3"/>
        <v>86.8</v>
      </c>
      <c r="F46" s="4">
        <v>39859.459039351852</v>
      </c>
      <c r="G46" s="5">
        <v>63.8</v>
      </c>
      <c r="H46" s="6">
        <v>164.4</v>
      </c>
      <c r="I46" s="7">
        <v>15.2</v>
      </c>
      <c r="J46" s="8">
        <v>1987</v>
      </c>
      <c r="K46" s="11">
        <v>5.56</v>
      </c>
      <c r="L46" s="25">
        <v>3.5700000000000003E-2</v>
      </c>
      <c r="M46" s="12">
        <v>86.8</v>
      </c>
      <c r="N46" s="13">
        <v>92.1</v>
      </c>
      <c r="O46" s="14">
        <v>265.10000000000002</v>
      </c>
      <c r="P46" s="15">
        <v>7255</v>
      </c>
      <c r="Q46" s="9">
        <v>63.8</v>
      </c>
      <c r="R46" s="20"/>
      <c r="S46" s="21"/>
      <c r="T46" s="10">
        <v>0.56000000000000005</v>
      </c>
    </row>
    <row r="47" spans="1:20">
      <c r="A47" s="17">
        <v>22</v>
      </c>
      <c r="B47" s="24">
        <f t="shared" si="0"/>
        <v>167.5</v>
      </c>
      <c r="C47" s="24">
        <f t="shared" si="1"/>
        <v>149</v>
      </c>
      <c r="D47" s="24">
        <f t="shared" si="2"/>
        <v>31.08</v>
      </c>
      <c r="E47" s="24">
        <f t="shared" si="3"/>
        <v>86.1</v>
      </c>
      <c r="F47" s="4">
        <v>39859.459409722222</v>
      </c>
      <c r="G47" s="5">
        <v>63.9</v>
      </c>
      <c r="H47" s="6">
        <v>167.5</v>
      </c>
      <c r="I47" s="7">
        <v>14.9</v>
      </c>
      <c r="J47" s="8">
        <v>3108</v>
      </c>
      <c r="K47" s="11">
        <v>5.93</v>
      </c>
      <c r="L47" s="25">
        <v>5.2400000000000002E-2</v>
      </c>
      <c r="M47" s="12">
        <v>86.1</v>
      </c>
      <c r="N47" s="13">
        <v>91.4</v>
      </c>
      <c r="O47" s="14">
        <v>242.1</v>
      </c>
      <c r="P47" s="15">
        <v>10632</v>
      </c>
      <c r="Q47" s="9">
        <v>63.9</v>
      </c>
      <c r="R47" s="20"/>
      <c r="S47" s="21"/>
      <c r="T47" s="10">
        <v>0.55000000000000004</v>
      </c>
    </row>
    <row r="48" spans="1:20">
      <c r="A48" s="17">
        <v>22.5</v>
      </c>
      <c r="B48" s="24">
        <f t="shared" si="0"/>
        <v>170.8</v>
      </c>
      <c r="C48" s="24">
        <f t="shared" si="1"/>
        <v>150</v>
      </c>
      <c r="D48" s="24">
        <f t="shared" si="2"/>
        <v>35.1</v>
      </c>
      <c r="E48" s="24">
        <f t="shared" si="3"/>
        <v>85.5</v>
      </c>
      <c r="F48" s="4">
        <v>39859.459780092591</v>
      </c>
      <c r="G48" s="5">
        <v>64</v>
      </c>
      <c r="H48" s="6">
        <v>170.8</v>
      </c>
      <c r="I48" s="7">
        <v>15</v>
      </c>
      <c r="J48" s="8">
        <v>3510</v>
      </c>
      <c r="K48" s="11">
        <v>5.82</v>
      </c>
      <c r="L48" s="25">
        <v>6.0299999999999999E-2</v>
      </c>
      <c r="M48" s="12">
        <v>85.5</v>
      </c>
      <c r="N48" s="13">
        <v>90.8</v>
      </c>
      <c r="O48" s="14">
        <v>248.7</v>
      </c>
      <c r="P48" s="15">
        <v>12240</v>
      </c>
      <c r="Q48" s="9">
        <v>64</v>
      </c>
      <c r="R48" s="20"/>
      <c r="S48" s="21"/>
      <c r="T48" s="10">
        <v>0.55000000000000004</v>
      </c>
    </row>
    <row r="49" spans="1:20">
      <c r="A49" s="17">
        <v>23</v>
      </c>
      <c r="B49" s="24">
        <f t="shared" si="0"/>
        <v>173.4</v>
      </c>
      <c r="C49" s="24">
        <f t="shared" si="1"/>
        <v>152</v>
      </c>
      <c r="D49" s="24">
        <f t="shared" si="2"/>
        <v>30.68</v>
      </c>
      <c r="E49" s="24">
        <f t="shared" si="3"/>
        <v>85.5</v>
      </c>
      <c r="F49" s="4">
        <v>39859.460150462961</v>
      </c>
      <c r="G49" s="5">
        <v>64</v>
      </c>
      <c r="H49" s="6">
        <v>173.4</v>
      </c>
      <c r="I49" s="7">
        <v>15.2</v>
      </c>
      <c r="J49" s="8">
        <v>3068</v>
      </c>
      <c r="K49" s="11">
        <v>5.65</v>
      </c>
      <c r="L49" s="25">
        <v>5.4300000000000001E-2</v>
      </c>
      <c r="M49" s="12">
        <v>85.5</v>
      </c>
      <c r="N49" s="13">
        <v>90.8</v>
      </c>
      <c r="O49" s="14">
        <v>259.5</v>
      </c>
      <c r="P49" s="15">
        <v>11030</v>
      </c>
      <c r="Q49" s="9">
        <v>64</v>
      </c>
      <c r="R49" s="20"/>
      <c r="S49" s="21"/>
      <c r="T49" s="10">
        <v>0.55000000000000004</v>
      </c>
    </row>
    <row r="50" spans="1:20">
      <c r="A50" s="17">
        <v>23.5</v>
      </c>
      <c r="B50" s="24">
        <f t="shared" si="0"/>
        <v>177</v>
      </c>
      <c r="C50" s="24">
        <f t="shared" si="1"/>
        <v>152</v>
      </c>
      <c r="D50" s="24">
        <f t="shared" si="2"/>
        <v>29.71</v>
      </c>
      <c r="E50" s="24">
        <f t="shared" si="3"/>
        <v>85.3</v>
      </c>
      <c r="F50" s="4">
        <v>39859.460520833331</v>
      </c>
      <c r="G50" s="5">
        <v>64.2</v>
      </c>
      <c r="H50" s="6">
        <v>177</v>
      </c>
      <c r="I50" s="7">
        <v>15.2</v>
      </c>
      <c r="J50" s="8">
        <v>2971</v>
      </c>
      <c r="K50" s="11">
        <v>5.59</v>
      </c>
      <c r="L50" s="25">
        <v>5.3100000000000001E-2</v>
      </c>
      <c r="M50" s="12">
        <v>85.3</v>
      </c>
      <c r="N50" s="13">
        <v>90.6</v>
      </c>
      <c r="O50" s="14">
        <v>263.10000000000002</v>
      </c>
      <c r="P50" s="15">
        <v>10786</v>
      </c>
      <c r="Q50" s="9">
        <v>64.2</v>
      </c>
      <c r="R50" s="20"/>
      <c r="S50" s="21"/>
      <c r="T50" s="10">
        <v>0.55000000000000004</v>
      </c>
    </row>
    <row r="51" spans="1:20">
      <c r="A51" s="17">
        <v>24</v>
      </c>
      <c r="B51" s="24">
        <f t="shared" si="0"/>
        <v>184.2</v>
      </c>
      <c r="C51" s="24">
        <f t="shared" si="1"/>
        <v>152</v>
      </c>
      <c r="D51" s="24">
        <f t="shared" si="2"/>
        <v>30.29</v>
      </c>
      <c r="E51" s="24">
        <f t="shared" si="3"/>
        <v>85</v>
      </c>
      <c r="F51" s="4">
        <v>39859.4608912037</v>
      </c>
      <c r="G51" s="5">
        <v>64.3</v>
      </c>
      <c r="H51" s="6">
        <v>184.2</v>
      </c>
      <c r="I51" s="7">
        <v>15.2</v>
      </c>
      <c r="J51" s="8">
        <v>3029</v>
      </c>
      <c r="K51" s="11">
        <v>5.62</v>
      </c>
      <c r="L51" s="25">
        <v>5.3900000000000003E-2</v>
      </c>
      <c r="M51" s="12">
        <v>85</v>
      </c>
      <c r="N51" s="13">
        <v>90.2</v>
      </c>
      <c r="O51" s="14">
        <v>261.10000000000002</v>
      </c>
      <c r="P51" s="15">
        <v>10936</v>
      </c>
      <c r="Q51" s="9">
        <v>64.3</v>
      </c>
      <c r="R51" s="20"/>
      <c r="S51" s="21"/>
      <c r="T51" s="10">
        <v>0.55000000000000004</v>
      </c>
    </row>
    <row r="52" spans="1:20">
      <c r="A52" s="17">
        <v>24.5</v>
      </c>
      <c r="B52" s="24">
        <f t="shared" si="0"/>
        <v>190.1</v>
      </c>
      <c r="C52" s="24">
        <f t="shared" si="1"/>
        <v>154</v>
      </c>
      <c r="D52" s="24">
        <f t="shared" si="2"/>
        <v>25.69</v>
      </c>
      <c r="E52" s="24">
        <f t="shared" si="3"/>
        <v>84.4</v>
      </c>
      <c r="F52" s="4">
        <v>39859.461261574077</v>
      </c>
      <c r="G52" s="5">
        <v>59.2</v>
      </c>
      <c r="H52" s="6">
        <v>190.1</v>
      </c>
      <c r="I52" s="7">
        <v>15.4</v>
      </c>
      <c r="J52" s="8">
        <v>2569</v>
      </c>
      <c r="K52" s="11">
        <v>5.4</v>
      </c>
      <c r="L52" s="25">
        <v>4.7600000000000003E-2</v>
      </c>
      <c r="M52" s="12">
        <v>84.4</v>
      </c>
      <c r="N52" s="13">
        <v>89.7</v>
      </c>
      <c r="O52" s="14">
        <v>276</v>
      </c>
      <c r="P52" s="15">
        <v>9660</v>
      </c>
      <c r="Q52" s="9">
        <v>59.2</v>
      </c>
      <c r="R52" s="20"/>
      <c r="S52" s="21"/>
      <c r="T52" s="10">
        <v>0.55000000000000004</v>
      </c>
    </row>
    <row r="53" spans="1:20">
      <c r="A53" s="17">
        <v>25</v>
      </c>
      <c r="B53" s="24">
        <f t="shared" si="0"/>
        <v>183.5</v>
      </c>
      <c r="C53" s="24">
        <f t="shared" si="1"/>
        <v>156</v>
      </c>
      <c r="D53" s="24">
        <f t="shared" si="2"/>
        <v>26.44</v>
      </c>
      <c r="E53" s="24">
        <f t="shared" si="3"/>
        <v>84.5</v>
      </c>
      <c r="F53" s="4">
        <v>39859.461631944447</v>
      </c>
      <c r="G53" s="5">
        <v>60.4</v>
      </c>
      <c r="H53" s="6">
        <v>183.5</v>
      </c>
      <c r="I53" s="7">
        <v>15.6</v>
      </c>
      <c r="J53" s="8">
        <v>2644</v>
      </c>
      <c r="K53" s="11">
        <v>5.21</v>
      </c>
      <c r="L53" s="25">
        <v>5.0799999999999998E-2</v>
      </c>
      <c r="M53" s="12">
        <v>84.5</v>
      </c>
      <c r="N53" s="13">
        <v>89.7</v>
      </c>
      <c r="O53" s="14">
        <v>290</v>
      </c>
      <c r="P53" s="15">
        <v>10311</v>
      </c>
      <c r="Q53" s="9">
        <v>60.4</v>
      </c>
      <c r="R53" s="20"/>
      <c r="S53" s="21"/>
      <c r="T53" s="10">
        <v>0.55000000000000004</v>
      </c>
    </row>
    <row r="54" spans="1:20">
      <c r="A54" s="17">
        <v>25.5</v>
      </c>
      <c r="B54" s="24">
        <f t="shared" si="0"/>
        <v>182.1</v>
      </c>
      <c r="C54" s="24">
        <f t="shared" si="1"/>
        <v>154</v>
      </c>
      <c r="D54" s="24">
        <f t="shared" si="2"/>
        <v>29.78</v>
      </c>
      <c r="E54" s="24">
        <f t="shared" si="3"/>
        <v>84.6</v>
      </c>
      <c r="F54" s="4">
        <v>39859.462002314816</v>
      </c>
      <c r="G54" s="5">
        <v>61.7</v>
      </c>
      <c r="H54" s="6">
        <v>182.1</v>
      </c>
      <c r="I54" s="7">
        <v>15.4</v>
      </c>
      <c r="J54" s="8">
        <v>2978</v>
      </c>
      <c r="K54" s="11">
        <v>5.38</v>
      </c>
      <c r="L54" s="25">
        <v>5.5300000000000002E-2</v>
      </c>
      <c r="M54" s="12">
        <v>84.6</v>
      </c>
      <c r="N54" s="13">
        <v>89.8</v>
      </c>
      <c r="O54" s="14">
        <v>277.2</v>
      </c>
      <c r="P54" s="15">
        <v>11234</v>
      </c>
      <c r="Q54" s="9">
        <v>61.7</v>
      </c>
      <c r="R54" s="20"/>
      <c r="S54" s="21"/>
      <c r="T54" s="10">
        <v>0.54</v>
      </c>
    </row>
    <row r="55" spans="1:20">
      <c r="A55" s="17">
        <v>26</v>
      </c>
      <c r="B55" s="24">
        <f t="shared" si="0"/>
        <v>186.6</v>
      </c>
      <c r="C55" s="24">
        <f t="shared" si="1"/>
        <v>154</v>
      </c>
      <c r="D55" s="24">
        <f t="shared" si="2"/>
        <v>28.97</v>
      </c>
      <c r="E55" s="24">
        <f t="shared" si="3"/>
        <v>84.6</v>
      </c>
      <c r="F55" s="4">
        <v>39859.462372685186</v>
      </c>
      <c r="G55" s="5">
        <v>62.5</v>
      </c>
      <c r="H55" s="6">
        <v>186.6</v>
      </c>
      <c r="I55" s="7">
        <v>15.4</v>
      </c>
      <c r="J55" s="8">
        <v>2897</v>
      </c>
      <c r="K55" s="11">
        <v>5.46</v>
      </c>
      <c r="L55" s="25">
        <v>5.3100000000000001E-2</v>
      </c>
      <c r="M55" s="12">
        <v>84.6</v>
      </c>
      <c r="N55" s="13">
        <v>89.8</v>
      </c>
      <c r="O55" s="14">
        <v>272.10000000000002</v>
      </c>
      <c r="P55" s="15">
        <v>10779</v>
      </c>
      <c r="Q55" s="9">
        <v>62.5</v>
      </c>
      <c r="R55" s="20"/>
      <c r="S55" s="21"/>
      <c r="T55" s="10">
        <v>0.55000000000000004</v>
      </c>
    </row>
    <row r="56" spans="1:20">
      <c r="A56" s="17">
        <v>26.5</v>
      </c>
      <c r="B56" s="24">
        <f t="shared" si="0"/>
        <v>188</v>
      </c>
      <c r="C56" s="24">
        <f t="shared" si="1"/>
        <v>155</v>
      </c>
      <c r="D56" s="24">
        <f t="shared" si="2"/>
        <v>26.48</v>
      </c>
      <c r="E56" s="24">
        <f t="shared" si="3"/>
        <v>84.5</v>
      </c>
      <c r="F56" s="4">
        <v>39859.462743055556</v>
      </c>
      <c r="G56" s="5">
        <v>63.2</v>
      </c>
      <c r="H56" s="6">
        <v>188</v>
      </c>
      <c r="I56" s="7">
        <v>15.5</v>
      </c>
      <c r="J56" s="8">
        <v>2648</v>
      </c>
      <c r="K56" s="11">
        <v>5.28</v>
      </c>
      <c r="L56" s="25">
        <v>5.0099999999999999E-2</v>
      </c>
      <c r="M56" s="12">
        <v>84.5</v>
      </c>
      <c r="N56" s="13">
        <v>89.7</v>
      </c>
      <c r="O56" s="14">
        <v>284.10000000000002</v>
      </c>
      <c r="P56" s="15">
        <v>10171</v>
      </c>
      <c r="Q56" s="9">
        <v>63.2</v>
      </c>
      <c r="R56" s="20"/>
      <c r="S56" s="21"/>
      <c r="T56" s="10">
        <v>0.55000000000000004</v>
      </c>
    </row>
    <row r="57" spans="1:20">
      <c r="A57" s="17">
        <v>27</v>
      </c>
      <c r="B57" s="24">
        <f t="shared" si="0"/>
        <v>184.4</v>
      </c>
      <c r="C57" s="24">
        <f t="shared" si="1"/>
        <v>156</v>
      </c>
      <c r="D57" s="24">
        <f t="shared" si="2"/>
        <v>26.85</v>
      </c>
      <c r="E57" s="24">
        <f t="shared" si="3"/>
        <v>84.6</v>
      </c>
      <c r="F57" s="4">
        <v>39859.463113425925</v>
      </c>
      <c r="G57" s="5">
        <v>63.3</v>
      </c>
      <c r="H57" s="6">
        <v>184.4</v>
      </c>
      <c r="I57" s="7">
        <v>15.6</v>
      </c>
      <c r="J57" s="8">
        <v>2685</v>
      </c>
      <c r="K57" s="11">
        <v>5.24</v>
      </c>
      <c r="L57" s="25">
        <v>5.1200000000000002E-2</v>
      </c>
      <c r="M57" s="12">
        <v>84.6</v>
      </c>
      <c r="N57" s="13">
        <v>89.8</v>
      </c>
      <c r="O57" s="14">
        <v>287.39999999999998</v>
      </c>
      <c r="P57" s="15">
        <v>10401</v>
      </c>
      <c r="Q57" s="9">
        <v>63.3</v>
      </c>
      <c r="R57" s="20"/>
      <c r="S57" s="21"/>
      <c r="T57" s="10">
        <v>0.55000000000000004</v>
      </c>
    </row>
    <row r="58" spans="1:20">
      <c r="A58" s="17">
        <v>27.5</v>
      </c>
      <c r="B58" s="24">
        <f t="shared" si="0"/>
        <v>186.8</v>
      </c>
      <c r="C58" s="24">
        <f t="shared" si="1"/>
        <v>155</v>
      </c>
      <c r="D58" s="24">
        <f t="shared" si="2"/>
        <v>23.27</v>
      </c>
      <c r="E58" s="24">
        <f t="shared" si="3"/>
        <v>84.9</v>
      </c>
      <c r="F58" s="4">
        <v>39859.463483796295</v>
      </c>
      <c r="G58" s="5">
        <v>63.9</v>
      </c>
      <c r="H58" s="6">
        <v>186.8</v>
      </c>
      <c r="I58" s="7">
        <v>15.5</v>
      </c>
      <c r="J58" s="8">
        <v>2327</v>
      </c>
      <c r="K58" s="11">
        <v>5.29</v>
      </c>
      <c r="L58" s="25">
        <v>4.3999999999999997E-2</v>
      </c>
      <c r="M58" s="12">
        <v>84.9</v>
      </c>
      <c r="N58" s="13">
        <v>90.2</v>
      </c>
      <c r="O58" s="14">
        <v>283.60000000000002</v>
      </c>
      <c r="P58" s="15">
        <v>8927</v>
      </c>
      <c r="Q58" s="9">
        <v>63.9</v>
      </c>
      <c r="R58" s="20"/>
      <c r="S58" s="21"/>
      <c r="T58" s="10">
        <v>0.54</v>
      </c>
    </row>
    <row r="59" spans="1:20">
      <c r="A59" s="17">
        <v>28</v>
      </c>
      <c r="B59" s="24">
        <f t="shared" si="0"/>
        <v>201</v>
      </c>
      <c r="C59" s="24">
        <f t="shared" si="1"/>
        <v>151</v>
      </c>
      <c r="D59" s="24">
        <f t="shared" si="2"/>
        <v>17</v>
      </c>
      <c r="E59" s="24">
        <f t="shared" si="3"/>
        <v>85.3</v>
      </c>
      <c r="F59" s="4">
        <v>39859.463854166665</v>
      </c>
      <c r="G59" s="5">
        <v>64.400000000000006</v>
      </c>
      <c r="H59" s="6">
        <v>201</v>
      </c>
      <c r="I59" s="7">
        <v>15.1</v>
      </c>
      <c r="J59" s="8">
        <v>1700</v>
      </c>
      <c r="K59" s="11">
        <v>5.67</v>
      </c>
      <c r="L59" s="25">
        <v>0.03</v>
      </c>
      <c r="M59" s="12">
        <v>85.3</v>
      </c>
      <c r="N59" s="13">
        <v>90.6</v>
      </c>
      <c r="O59" s="14">
        <v>258</v>
      </c>
      <c r="P59" s="15">
        <v>6086</v>
      </c>
      <c r="Q59" s="9">
        <v>64.400000000000006</v>
      </c>
      <c r="R59" s="20"/>
      <c r="S59" s="21"/>
      <c r="T59" s="10">
        <v>0.54</v>
      </c>
    </row>
    <row r="60" spans="1:20">
      <c r="A60" s="17">
        <v>28.5</v>
      </c>
      <c r="B60" s="24">
        <f t="shared" si="0"/>
        <v>207.4</v>
      </c>
      <c r="C60" s="24">
        <f t="shared" si="1"/>
        <v>140</v>
      </c>
      <c r="D60" s="24">
        <f t="shared" si="2"/>
        <v>11.5</v>
      </c>
      <c r="E60" s="24">
        <f t="shared" si="3"/>
        <v>86.7</v>
      </c>
      <c r="F60" s="4">
        <v>39859.464224537034</v>
      </c>
      <c r="G60" s="5">
        <v>64.599999999999994</v>
      </c>
      <c r="H60" s="6">
        <v>207.4</v>
      </c>
      <c r="I60" s="7">
        <v>14</v>
      </c>
      <c r="J60" s="8">
        <v>1150</v>
      </c>
      <c r="K60" s="11">
        <v>6.72</v>
      </c>
      <c r="L60" s="25">
        <v>1.7100000000000001E-2</v>
      </c>
      <c r="M60" s="12">
        <v>86.7</v>
      </c>
      <c r="N60" s="13">
        <v>92.1</v>
      </c>
      <c r="O60" s="14">
        <v>202.1</v>
      </c>
      <c r="P60" s="15">
        <v>3475</v>
      </c>
      <c r="Q60" s="9">
        <v>64.599999999999994</v>
      </c>
      <c r="R60" s="20"/>
      <c r="S60" s="21"/>
      <c r="T60" s="10">
        <v>0.54</v>
      </c>
    </row>
    <row r="61" spans="1:20">
      <c r="A61" s="17">
        <v>29</v>
      </c>
      <c r="B61" s="24">
        <f t="shared" si="0"/>
        <v>213.8</v>
      </c>
      <c r="C61" s="24">
        <f t="shared" si="1"/>
        <v>137</v>
      </c>
      <c r="D61" s="24">
        <f t="shared" si="2"/>
        <v>7.2</v>
      </c>
      <c r="E61" s="24">
        <f t="shared" si="3"/>
        <v>87.1</v>
      </c>
      <c r="F61" s="4">
        <v>39859.464594907404</v>
      </c>
      <c r="G61" s="5">
        <v>64.7</v>
      </c>
      <c r="H61" s="6">
        <v>213.8</v>
      </c>
      <c r="I61" s="7">
        <v>13.7</v>
      </c>
      <c r="J61" s="8">
        <v>720</v>
      </c>
      <c r="K61" s="11">
        <v>7.02</v>
      </c>
      <c r="L61" s="25">
        <v>1.03E-2</v>
      </c>
      <c r="M61" s="12">
        <v>87.1</v>
      </c>
      <c r="N61" s="13">
        <v>92.5</v>
      </c>
      <c r="O61" s="14">
        <v>189.2</v>
      </c>
      <c r="P61" s="15">
        <v>2082</v>
      </c>
      <c r="Q61" s="9">
        <v>64.7</v>
      </c>
      <c r="R61" s="20"/>
      <c r="S61" s="21"/>
      <c r="T61" s="10">
        <v>0.54</v>
      </c>
    </row>
    <row r="62" spans="1:20">
      <c r="A62" s="17">
        <v>29.5</v>
      </c>
      <c r="B62" s="24">
        <f t="shared" si="0"/>
        <v>211.9</v>
      </c>
      <c r="C62" s="24">
        <f t="shared" si="1"/>
        <v>139</v>
      </c>
      <c r="D62" s="24">
        <f t="shared" si="2"/>
        <v>7.46</v>
      </c>
      <c r="E62" s="24">
        <f t="shared" si="3"/>
        <v>87</v>
      </c>
      <c r="F62" s="4">
        <v>39859.464965277781</v>
      </c>
      <c r="G62" s="5">
        <v>64.900000000000006</v>
      </c>
      <c r="H62" s="6">
        <v>211.9</v>
      </c>
      <c r="I62" s="7">
        <v>13.9</v>
      </c>
      <c r="J62" s="8">
        <v>746</v>
      </c>
      <c r="K62" s="11">
        <v>6.86</v>
      </c>
      <c r="L62" s="25">
        <v>1.09E-2</v>
      </c>
      <c r="M62" s="12">
        <v>87</v>
      </c>
      <c r="N62" s="13">
        <v>92.4</v>
      </c>
      <c r="O62" s="14">
        <v>196</v>
      </c>
      <c r="P62" s="15">
        <v>2208</v>
      </c>
      <c r="Q62" s="9">
        <v>64.900000000000006</v>
      </c>
      <c r="R62" s="20"/>
      <c r="S62" s="21"/>
      <c r="T62" s="10">
        <v>0.54</v>
      </c>
    </row>
    <row r="63" spans="1:20">
      <c r="A63" s="17">
        <v>30</v>
      </c>
      <c r="B63" s="24">
        <f t="shared" si="0"/>
        <v>221</v>
      </c>
      <c r="C63" s="24">
        <f t="shared" si="1"/>
        <v>139</v>
      </c>
      <c r="D63" s="24">
        <f t="shared" si="2"/>
        <v>6.79</v>
      </c>
      <c r="E63" s="24">
        <f t="shared" si="3"/>
        <v>86.6</v>
      </c>
      <c r="F63" s="4">
        <v>39859.46533564815</v>
      </c>
      <c r="G63" s="5">
        <v>65</v>
      </c>
      <c r="H63" s="6">
        <v>221</v>
      </c>
      <c r="I63" s="7">
        <v>13.9</v>
      </c>
      <c r="J63" s="8">
        <v>679</v>
      </c>
      <c r="K63" s="11">
        <v>6.83</v>
      </c>
      <c r="L63" s="25">
        <v>9.9000000000000008E-3</v>
      </c>
      <c r="M63" s="12">
        <v>86.6</v>
      </c>
      <c r="N63" s="13">
        <v>92</v>
      </c>
      <c r="O63" s="14">
        <v>197.2</v>
      </c>
      <c r="P63" s="15">
        <v>2018</v>
      </c>
      <c r="Q63" s="9">
        <v>65</v>
      </c>
      <c r="R63" s="20"/>
      <c r="S63" s="21"/>
      <c r="T63" s="10">
        <v>0.54</v>
      </c>
    </row>
    <row r="64" spans="1:20">
      <c r="A64" s="17">
        <v>30.5</v>
      </c>
      <c r="B64" s="24">
        <f t="shared" si="0"/>
        <v>214.5</v>
      </c>
      <c r="C64" s="24">
        <f t="shared" si="1"/>
        <v>141</v>
      </c>
      <c r="D64" s="24">
        <f t="shared" si="2"/>
        <v>5.65</v>
      </c>
      <c r="E64" s="24">
        <f t="shared" si="3"/>
        <v>86.9</v>
      </c>
      <c r="F64" s="4">
        <v>39859.46570601852</v>
      </c>
      <c r="G64" s="5">
        <v>65.099999999999994</v>
      </c>
      <c r="H64" s="6">
        <v>214.5</v>
      </c>
      <c r="I64" s="7">
        <v>14.1</v>
      </c>
      <c r="J64" s="8">
        <v>565</v>
      </c>
      <c r="K64" s="11">
        <v>6.68</v>
      </c>
      <c r="L64" s="25">
        <v>8.5000000000000006E-3</v>
      </c>
      <c r="M64" s="12">
        <v>86.9</v>
      </c>
      <c r="N64" s="13">
        <v>92.2</v>
      </c>
      <c r="O64" s="14">
        <v>203.7</v>
      </c>
      <c r="P64" s="15">
        <v>1716</v>
      </c>
      <c r="Q64" s="9">
        <v>65.099999999999994</v>
      </c>
      <c r="R64" s="20"/>
      <c r="S64" s="21"/>
      <c r="T64" s="10">
        <v>0.54</v>
      </c>
    </row>
    <row r="65" spans="1:20">
      <c r="A65" s="17">
        <v>31</v>
      </c>
      <c r="B65" s="24">
        <f t="shared" si="0"/>
        <v>215.4</v>
      </c>
      <c r="C65" s="24">
        <f t="shared" si="1"/>
        <v>144</v>
      </c>
      <c r="D65" s="24">
        <f t="shared" si="2"/>
        <v>6.5</v>
      </c>
      <c r="E65" s="24">
        <f t="shared" si="3"/>
        <v>86.5</v>
      </c>
      <c r="F65" s="4">
        <v>39859.46607638889</v>
      </c>
      <c r="G65" s="5">
        <v>65.3</v>
      </c>
      <c r="H65" s="6">
        <v>215.4</v>
      </c>
      <c r="I65" s="7">
        <v>14.4</v>
      </c>
      <c r="J65" s="8">
        <v>650</v>
      </c>
      <c r="K65" s="11">
        <v>6.38</v>
      </c>
      <c r="L65" s="25">
        <v>1.0200000000000001E-2</v>
      </c>
      <c r="M65" s="12">
        <v>86.5</v>
      </c>
      <c r="N65" s="13">
        <v>91.8</v>
      </c>
      <c r="O65" s="14">
        <v>218.2</v>
      </c>
      <c r="P65" s="15">
        <v>2068</v>
      </c>
      <c r="Q65" s="9">
        <v>65.3</v>
      </c>
      <c r="R65" s="20"/>
      <c r="S65" s="21"/>
      <c r="T65" s="10">
        <v>0.54</v>
      </c>
    </row>
    <row r="66" spans="1:20">
      <c r="A66" s="17">
        <v>31.5</v>
      </c>
      <c r="B66" s="24">
        <f t="shared" si="0"/>
        <v>216.5</v>
      </c>
      <c r="C66" s="24">
        <f t="shared" si="1"/>
        <v>150</v>
      </c>
      <c r="D66" s="24">
        <f t="shared" si="2"/>
        <v>6.79</v>
      </c>
      <c r="E66" s="24">
        <f t="shared" si="3"/>
        <v>85.8</v>
      </c>
      <c r="F66" s="4">
        <v>39859.466446759259</v>
      </c>
      <c r="G66" s="5">
        <v>65.5</v>
      </c>
      <c r="H66" s="6">
        <v>216.5</v>
      </c>
      <c r="I66" s="7">
        <v>15</v>
      </c>
      <c r="J66" s="8">
        <v>679</v>
      </c>
      <c r="K66" s="11">
        <v>5.85</v>
      </c>
      <c r="L66" s="25">
        <v>1.1599999999999999E-2</v>
      </c>
      <c r="M66" s="12">
        <v>85.8</v>
      </c>
      <c r="N66" s="13">
        <v>91.1</v>
      </c>
      <c r="O66" s="14">
        <v>247.3</v>
      </c>
      <c r="P66" s="15">
        <v>2358</v>
      </c>
      <c r="Q66" s="9">
        <v>65.5</v>
      </c>
      <c r="R66" s="20"/>
      <c r="S66" s="21"/>
      <c r="T66" s="10">
        <v>0.54</v>
      </c>
    </row>
    <row r="67" spans="1:20">
      <c r="A67" s="17">
        <v>32</v>
      </c>
      <c r="B67" s="24">
        <f t="shared" ref="B67:B130" si="4">FT</f>
        <v>217.4</v>
      </c>
      <c r="C67" s="24">
        <f t="shared" ref="C67:C130" si="5">Oxy*10</f>
        <v>153</v>
      </c>
      <c r="D67" s="24">
        <f t="shared" ref="D67:D130" si="6">CO/100</f>
        <v>6.65</v>
      </c>
      <c r="E67" s="24">
        <f t="shared" ref="E67:E130" si="7">Effg</f>
        <v>85.3</v>
      </c>
      <c r="F67" s="4">
        <v>39859.466817129629</v>
      </c>
      <c r="G67" s="5">
        <v>65.5</v>
      </c>
      <c r="H67" s="6">
        <v>217.4</v>
      </c>
      <c r="I67" s="7">
        <v>15.3</v>
      </c>
      <c r="J67" s="8">
        <v>665</v>
      </c>
      <c r="K67" s="11">
        <v>5.5</v>
      </c>
      <c r="L67" s="25">
        <v>1.21E-2</v>
      </c>
      <c r="M67" s="12">
        <v>85.3</v>
      </c>
      <c r="N67" s="13">
        <v>90.5</v>
      </c>
      <c r="O67" s="14">
        <v>269.2</v>
      </c>
      <c r="P67" s="15">
        <v>2455</v>
      </c>
      <c r="Q67" s="9">
        <v>65.5</v>
      </c>
      <c r="R67" s="20"/>
      <c r="S67" s="21"/>
      <c r="T67" s="10">
        <v>0.54</v>
      </c>
    </row>
    <row r="68" spans="1:20">
      <c r="A68" s="17">
        <v>32.5</v>
      </c>
      <c r="B68" s="24">
        <f t="shared" si="4"/>
        <v>214</v>
      </c>
      <c r="C68" s="24">
        <f t="shared" si="5"/>
        <v>156</v>
      </c>
      <c r="D68" s="24">
        <f t="shared" si="6"/>
        <v>6.56</v>
      </c>
      <c r="E68" s="24">
        <f t="shared" si="7"/>
        <v>85.1</v>
      </c>
      <c r="F68" s="4">
        <v>39859.467187499999</v>
      </c>
      <c r="G68" s="5">
        <v>65.7</v>
      </c>
      <c r="H68" s="6">
        <v>214</v>
      </c>
      <c r="I68" s="7">
        <v>15.6</v>
      </c>
      <c r="J68" s="8">
        <v>656</v>
      </c>
      <c r="K68" s="11">
        <v>5.25</v>
      </c>
      <c r="L68" s="25">
        <v>1.2500000000000001E-2</v>
      </c>
      <c r="M68" s="12">
        <v>85.1</v>
      </c>
      <c r="N68" s="13">
        <v>90.4</v>
      </c>
      <c r="O68" s="14">
        <v>286.7</v>
      </c>
      <c r="P68" s="15">
        <v>2537</v>
      </c>
      <c r="Q68" s="9">
        <v>65.7</v>
      </c>
      <c r="R68" s="20"/>
      <c r="S68" s="21"/>
      <c r="T68" s="10">
        <v>0.54</v>
      </c>
    </row>
    <row r="69" spans="1:20">
      <c r="A69" s="17">
        <v>33</v>
      </c>
      <c r="B69" s="24">
        <f t="shared" si="4"/>
        <v>211.8</v>
      </c>
      <c r="C69" s="24">
        <f t="shared" si="5"/>
        <v>158</v>
      </c>
      <c r="D69" s="24">
        <f t="shared" si="6"/>
        <v>6.79</v>
      </c>
      <c r="E69" s="24">
        <f t="shared" si="7"/>
        <v>84.9</v>
      </c>
      <c r="F69" s="4">
        <v>39859.467557870368</v>
      </c>
      <c r="G69" s="5">
        <v>65.7</v>
      </c>
      <c r="H69" s="6">
        <v>211.8</v>
      </c>
      <c r="I69" s="7">
        <v>15.8</v>
      </c>
      <c r="J69" s="8">
        <v>679</v>
      </c>
      <c r="K69" s="11">
        <v>5.07</v>
      </c>
      <c r="L69" s="25">
        <v>1.34E-2</v>
      </c>
      <c r="M69" s="12">
        <v>84.9</v>
      </c>
      <c r="N69" s="13">
        <v>90.2</v>
      </c>
      <c r="O69" s="14">
        <v>300.8</v>
      </c>
      <c r="P69" s="15">
        <v>2721</v>
      </c>
      <c r="Q69" s="9">
        <v>65.7</v>
      </c>
      <c r="R69" s="20"/>
      <c r="S69" s="21"/>
      <c r="T69" s="10">
        <v>0.55000000000000004</v>
      </c>
    </row>
    <row r="70" spans="1:20">
      <c r="A70" s="17">
        <v>33.5</v>
      </c>
      <c r="B70" s="24">
        <f t="shared" si="4"/>
        <v>213.8</v>
      </c>
      <c r="C70" s="24">
        <f t="shared" si="5"/>
        <v>157</v>
      </c>
      <c r="D70" s="24">
        <f t="shared" si="6"/>
        <v>6.32</v>
      </c>
      <c r="E70" s="24">
        <f t="shared" si="7"/>
        <v>85</v>
      </c>
      <c r="F70" s="4">
        <v>39859.467928240738</v>
      </c>
      <c r="G70" s="5">
        <v>65.900000000000006</v>
      </c>
      <c r="H70" s="6">
        <v>213.8</v>
      </c>
      <c r="I70" s="7">
        <v>15.7</v>
      </c>
      <c r="J70" s="8">
        <v>632</v>
      </c>
      <c r="K70" s="11">
        <v>5.15</v>
      </c>
      <c r="L70" s="25">
        <v>1.23E-2</v>
      </c>
      <c r="M70" s="12">
        <v>85</v>
      </c>
      <c r="N70" s="13">
        <v>90.2</v>
      </c>
      <c r="O70" s="14">
        <v>294.3</v>
      </c>
      <c r="P70" s="15">
        <v>2492</v>
      </c>
      <c r="Q70" s="9">
        <v>65.900000000000006</v>
      </c>
      <c r="R70" s="20"/>
      <c r="S70" s="21"/>
      <c r="T70" s="10">
        <v>0.55000000000000004</v>
      </c>
    </row>
    <row r="71" spans="1:20">
      <c r="A71" s="17">
        <v>34</v>
      </c>
      <c r="B71" s="24">
        <f t="shared" si="4"/>
        <v>216.5</v>
      </c>
      <c r="C71" s="24">
        <f t="shared" si="5"/>
        <v>157</v>
      </c>
      <c r="D71" s="24">
        <f t="shared" si="6"/>
        <v>6.35</v>
      </c>
      <c r="E71" s="24">
        <f t="shared" si="7"/>
        <v>84.8</v>
      </c>
      <c r="F71" s="4">
        <v>39859.468298611115</v>
      </c>
      <c r="G71" s="5">
        <v>65.900000000000006</v>
      </c>
      <c r="H71" s="6">
        <v>216.5</v>
      </c>
      <c r="I71" s="7">
        <v>15.7</v>
      </c>
      <c r="J71" s="8">
        <v>635</v>
      </c>
      <c r="K71" s="11">
        <v>5.12</v>
      </c>
      <c r="L71" s="25">
        <v>1.24E-2</v>
      </c>
      <c r="M71" s="12">
        <v>84.8</v>
      </c>
      <c r="N71" s="13">
        <v>90</v>
      </c>
      <c r="O71" s="14">
        <v>296.39999999999998</v>
      </c>
      <c r="P71" s="15">
        <v>2517</v>
      </c>
      <c r="Q71" s="9">
        <v>65.900000000000006</v>
      </c>
      <c r="R71" s="20"/>
      <c r="S71" s="21"/>
      <c r="T71" s="10">
        <v>0.55000000000000004</v>
      </c>
    </row>
    <row r="72" spans="1:20">
      <c r="A72" s="17">
        <v>34.5</v>
      </c>
      <c r="B72" s="24">
        <f t="shared" si="4"/>
        <v>210.6</v>
      </c>
      <c r="C72" s="24">
        <f t="shared" si="5"/>
        <v>157</v>
      </c>
      <c r="D72" s="24">
        <f t="shared" si="6"/>
        <v>6.92</v>
      </c>
      <c r="E72" s="24">
        <f t="shared" si="7"/>
        <v>85</v>
      </c>
      <c r="F72" s="4">
        <v>39859.468668981484</v>
      </c>
      <c r="G72" s="5">
        <v>65.900000000000006</v>
      </c>
      <c r="H72" s="6">
        <v>210.6</v>
      </c>
      <c r="I72" s="7">
        <v>15.7</v>
      </c>
      <c r="J72" s="8">
        <v>692</v>
      </c>
      <c r="K72" s="11">
        <v>5.08</v>
      </c>
      <c r="L72" s="25">
        <v>1.3599999999999999E-2</v>
      </c>
      <c r="M72" s="12">
        <v>85</v>
      </c>
      <c r="N72" s="13">
        <v>90.2</v>
      </c>
      <c r="O72" s="14">
        <v>299.60000000000002</v>
      </c>
      <c r="P72" s="15">
        <v>2766</v>
      </c>
      <c r="Q72" s="9">
        <v>65.900000000000006</v>
      </c>
      <c r="R72" s="20"/>
      <c r="S72" s="21"/>
      <c r="T72" s="10">
        <v>0.55000000000000004</v>
      </c>
    </row>
    <row r="73" spans="1:20">
      <c r="A73" s="17">
        <v>35</v>
      </c>
      <c r="B73" s="24">
        <f t="shared" si="4"/>
        <v>210.2</v>
      </c>
      <c r="C73" s="24">
        <f t="shared" si="5"/>
        <v>162</v>
      </c>
      <c r="D73" s="24">
        <f t="shared" si="6"/>
        <v>7.88</v>
      </c>
      <c r="E73" s="24">
        <f t="shared" si="7"/>
        <v>84.1</v>
      </c>
      <c r="F73" s="4">
        <v>39859.469039351854</v>
      </c>
      <c r="G73" s="5">
        <v>66.099999999999994</v>
      </c>
      <c r="H73" s="6">
        <v>210.2</v>
      </c>
      <c r="I73" s="7">
        <v>16.2</v>
      </c>
      <c r="J73" s="8">
        <v>788</v>
      </c>
      <c r="K73" s="11">
        <v>4.63</v>
      </c>
      <c r="L73" s="25">
        <v>1.7000000000000001E-2</v>
      </c>
      <c r="M73" s="12">
        <v>84.1</v>
      </c>
      <c r="N73" s="13">
        <v>89.3</v>
      </c>
      <c r="O73" s="14">
        <v>338.6</v>
      </c>
      <c r="P73" s="15">
        <v>3456</v>
      </c>
      <c r="Q73" s="9">
        <v>66.099999999999994</v>
      </c>
      <c r="R73" s="20"/>
      <c r="S73" s="21"/>
      <c r="T73" s="10">
        <v>0.55000000000000004</v>
      </c>
    </row>
    <row r="74" spans="1:20">
      <c r="A74" s="17">
        <v>35.5</v>
      </c>
      <c r="B74" s="24">
        <f t="shared" si="4"/>
        <v>205.7</v>
      </c>
      <c r="C74" s="24">
        <f t="shared" si="5"/>
        <v>168</v>
      </c>
      <c r="D74" s="24">
        <f t="shared" si="6"/>
        <v>10.02</v>
      </c>
      <c r="E74" s="24">
        <f t="shared" si="7"/>
        <v>83</v>
      </c>
      <c r="F74" s="4">
        <v>39859.469409722224</v>
      </c>
      <c r="G74" s="5">
        <v>66.2</v>
      </c>
      <c r="H74" s="6">
        <v>205.7</v>
      </c>
      <c r="I74" s="7">
        <v>16.8</v>
      </c>
      <c r="J74" s="8">
        <v>1002</v>
      </c>
      <c r="K74" s="11">
        <v>4.0999999999999996</v>
      </c>
      <c r="L74" s="25">
        <v>2.4500000000000001E-2</v>
      </c>
      <c r="M74" s="12">
        <v>83</v>
      </c>
      <c r="N74" s="13">
        <v>88.1</v>
      </c>
      <c r="O74" s="14">
        <v>395.5</v>
      </c>
      <c r="P74" s="15">
        <v>4965</v>
      </c>
      <c r="Q74" s="9">
        <v>66.2</v>
      </c>
      <c r="R74" s="20"/>
      <c r="S74" s="21"/>
      <c r="T74" s="10">
        <v>0.55000000000000004</v>
      </c>
    </row>
    <row r="75" spans="1:20">
      <c r="A75" s="17">
        <v>36</v>
      </c>
      <c r="B75" s="24">
        <f t="shared" si="4"/>
        <v>210.9</v>
      </c>
      <c r="C75" s="24">
        <f t="shared" si="5"/>
        <v>169</v>
      </c>
      <c r="D75" s="24">
        <f t="shared" si="6"/>
        <v>11.01</v>
      </c>
      <c r="E75" s="24">
        <f t="shared" si="7"/>
        <v>82</v>
      </c>
      <c r="F75" s="4">
        <v>39859.469780092593</v>
      </c>
      <c r="G75" s="5">
        <v>66.3</v>
      </c>
      <c r="H75" s="6">
        <v>210.9</v>
      </c>
      <c r="I75" s="7">
        <v>16.899999999999999</v>
      </c>
      <c r="J75" s="8">
        <v>1101</v>
      </c>
      <c r="K75" s="11">
        <v>3.94</v>
      </c>
      <c r="L75" s="25">
        <v>2.8000000000000001E-2</v>
      </c>
      <c r="M75" s="12">
        <v>82</v>
      </c>
      <c r="N75" s="13">
        <v>87.1</v>
      </c>
      <c r="O75" s="14">
        <v>415.7</v>
      </c>
      <c r="P75" s="15">
        <v>5678</v>
      </c>
      <c r="Q75" s="9">
        <v>66.3</v>
      </c>
      <c r="R75" s="20"/>
      <c r="S75" s="21"/>
      <c r="T75" s="10">
        <v>0.55000000000000004</v>
      </c>
    </row>
    <row r="76" spans="1:20">
      <c r="A76" s="17">
        <v>36.5</v>
      </c>
      <c r="B76" s="24">
        <f t="shared" si="4"/>
        <v>212.3</v>
      </c>
      <c r="C76" s="24">
        <f t="shared" si="5"/>
        <v>169</v>
      </c>
      <c r="D76" s="24">
        <f t="shared" si="6"/>
        <v>11.31</v>
      </c>
      <c r="E76" s="24">
        <f t="shared" si="7"/>
        <v>82.1</v>
      </c>
      <c r="F76" s="4">
        <v>39859.470150462963</v>
      </c>
      <c r="G76" s="5">
        <v>66.3</v>
      </c>
      <c r="H76" s="6">
        <v>212.3</v>
      </c>
      <c r="I76" s="7">
        <v>16.899999999999999</v>
      </c>
      <c r="J76" s="8">
        <v>1131</v>
      </c>
      <c r="K76" s="11">
        <v>3.99</v>
      </c>
      <c r="L76" s="25">
        <v>2.8299999999999999E-2</v>
      </c>
      <c r="M76" s="12">
        <v>82.1</v>
      </c>
      <c r="N76" s="13">
        <v>87.2</v>
      </c>
      <c r="O76" s="14">
        <v>408.6</v>
      </c>
      <c r="P76" s="15">
        <v>5753</v>
      </c>
      <c r="Q76" s="9">
        <v>66.3</v>
      </c>
      <c r="R76" s="20"/>
      <c r="S76" s="21"/>
      <c r="T76" s="10">
        <v>0.55000000000000004</v>
      </c>
    </row>
    <row r="77" spans="1:20">
      <c r="A77" s="17">
        <v>37</v>
      </c>
      <c r="B77" s="24">
        <f t="shared" si="4"/>
        <v>207.2</v>
      </c>
      <c r="C77" s="24">
        <f t="shared" si="5"/>
        <v>170</v>
      </c>
      <c r="D77" s="24">
        <f t="shared" si="6"/>
        <v>11.16</v>
      </c>
      <c r="E77" s="24">
        <f t="shared" si="7"/>
        <v>82.2</v>
      </c>
      <c r="F77" s="4">
        <v>39859.470520833333</v>
      </c>
      <c r="G77" s="5">
        <v>66.400000000000006</v>
      </c>
      <c r="H77" s="6">
        <v>207.2</v>
      </c>
      <c r="I77" s="7">
        <v>17</v>
      </c>
      <c r="J77" s="8">
        <v>1116</v>
      </c>
      <c r="K77" s="11">
        <v>3.91</v>
      </c>
      <c r="L77" s="25">
        <v>2.86E-2</v>
      </c>
      <c r="M77" s="12">
        <v>82.2</v>
      </c>
      <c r="N77" s="13">
        <v>87.3</v>
      </c>
      <c r="O77" s="14">
        <v>419.4</v>
      </c>
      <c r="P77" s="15">
        <v>5796</v>
      </c>
      <c r="Q77" s="9">
        <v>66.400000000000006</v>
      </c>
      <c r="R77" s="20"/>
      <c r="S77" s="21"/>
      <c r="T77" s="10">
        <v>0.55000000000000004</v>
      </c>
    </row>
    <row r="78" spans="1:20">
      <c r="A78" s="17">
        <v>37.5</v>
      </c>
      <c r="B78" s="24">
        <f t="shared" si="4"/>
        <v>209.9</v>
      </c>
      <c r="C78" s="24">
        <f t="shared" si="5"/>
        <v>171</v>
      </c>
      <c r="D78" s="24">
        <f t="shared" si="6"/>
        <v>11.31</v>
      </c>
      <c r="E78" s="24">
        <f t="shared" si="7"/>
        <v>81.5</v>
      </c>
      <c r="F78" s="4">
        <v>39859.470891203702</v>
      </c>
      <c r="G78" s="5">
        <v>66.2</v>
      </c>
      <c r="H78" s="6">
        <v>209.9</v>
      </c>
      <c r="I78" s="7">
        <v>17.100000000000001</v>
      </c>
      <c r="J78" s="8">
        <v>1131</v>
      </c>
      <c r="K78" s="11">
        <v>3.75</v>
      </c>
      <c r="L78" s="25">
        <v>3.0200000000000001E-2</v>
      </c>
      <c r="M78" s="12">
        <v>81.5</v>
      </c>
      <c r="N78" s="13">
        <v>86.6</v>
      </c>
      <c r="O78" s="14">
        <v>441.6</v>
      </c>
      <c r="P78" s="15">
        <v>6125</v>
      </c>
      <c r="Q78" s="9">
        <v>66.2</v>
      </c>
      <c r="R78" s="20"/>
      <c r="S78" s="21"/>
      <c r="T78" s="10">
        <v>0.55000000000000004</v>
      </c>
    </row>
    <row r="79" spans="1:20">
      <c r="A79" s="17">
        <v>38</v>
      </c>
      <c r="B79" s="24">
        <f t="shared" si="4"/>
        <v>211.1</v>
      </c>
      <c r="C79" s="24">
        <f t="shared" si="5"/>
        <v>172</v>
      </c>
      <c r="D79" s="24">
        <f t="shared" si="6"/>
        <v>11.55</v>
      </c>
      <c r="E79" s="24">
        <f t="shared" si="7"/>
        <v>81.099999999999994</v>
      </c>
      <c r="F79" s="4">
        <v>39859.471261574072</v>
      </c>
      <c r="G79" s="5">
        <v>66.599999999999994</v>
      </c>
      <c r="H79" s="6">
        <v>211.1</v>
      </c>
      <c r="I79" s="7">
        <v>17.2</v>
      </c>
      <c r="J79" s="8">
        <v>1155</v>
      </c>
      <c r="K79" s="11">
        <v>3.65</v>
      </c>
      <c r="L79" s="25">
        <v>3.1699999999999999E-2</v>
      </c>
      <c r="M79" s="12">
        <v>81.099999999999994</v>
      </c>
      <c r="N79" s="13">
        <v>86.1</v>
      </c>
      <c r="O79" s="14">
        <v>456.4</v>
      </c>
      <c r="P79" s="15">
        <v>6427</v>
      </c>
      <c r="Q79" s="9">
        <v>66.599999999999994</v>
      </c>
      <c r="R79" s="20"/>
      <c r="S79" s="21"/>
      <c r="T79" s="10">
        <v>0.55000000000000004</v>
      </c>
    </row>
    <row r="80" spans="1:20">
      <c r="A80" s="17">
        <v>38.5</v>
      </c>
      <c r="B80" s="24">
        <f t="shared" si="4"/>
        <v>209.3</v>
      </c>
      <c r="C80" s="24">
        <f t="shared" si="5"/>
        <v>173</v>
      </c>
      <c r="D80" s="24">
        <f t="shared" si="6"/>
        <v>12.11</v>
      </c>
      <c r="E80" s="24">
        <f t="shared" si="7"/>
        <v>80.900000000000006</v>
      </c>
      <c r="F80" s="4">
        <v>39859.471631944441</v>
      </c>
      <c r="G80" s="5">
        <v>66.099999999999994</v>
      </c>
      <c r="H80" s="6">
        <v>209.3</v>
      </c>
      <c r="I80" s="7">
        <v>17.3</v>
      </c>
      <c r="J80" s="8">
        <v>1211</v>
      </c>
      <c r="K80" s="11">
        <v>3.57</v>
      </c>
      <c r="L80" s="25">
        <v>3.39E-2</v>
      </c>
      <c r="M80" s="12">
        <v>80.900000000000006</v>
      </c>
      <c r="N80" s="13">
        <v>85.9</v>
      </c>
      <c r="O80" s="14">
        <v>468</v>
      </c>
      <c r="P80" s="15">
        <v>6878</v>
      </c>
      <c r="Q80" s="9">
        <v>66.099999999999994</v>
      </c>
      <c r="R80" s="20"/>
      <c r="S80" s="21"/>
      <c r="T80" s="10">
        <v>0.55000000000000004</v>
      </c>
    </row>
    <row r="81" spans="1:20">
      <c r="A81" s="17">
        <v>39</v>
      </c>
      <c r="B81" s="24">
        <f t="shared" si="4"/>
        <v>250.9</v>
      </c>
      <c r="C81" s="24">
        <f t="shared" si="5"/>
        <v>178</v>
      </c>
      <c r="D81" s="24">
        <f t="shared" si="6"/>
        <v>11.87</v>
      </c>
      <c r="E81" s="24">
        <f t="shared" si="7"/>
        <v>74.7</v>
      </c>
      <c r="F81" s="4">
        <v>39859.472002314818</v>
      </c>
      <c r="G81" s="5">
        <v>60.9</v>
      </c>
      <c r="H81" s="6">
        <v>250.9</v>
      </c>
      <c r="I81" s="7">
        <v>17.8</v>
      </c>
      <c r="J81" s="8">
        <v>1187</v>
      </c>
      <c r="K81" s="11">
        <v>3.07</v>
      </c>
      <c r="L81" s="25">
        <v>3.8600000000000002E-2</v>
      </c>
      <c r="M81" s="12">
        <v>74.7</v>
      </c>
      <c r="N81" s="13">
        <v>79.3</v>
      </c>
      <c r="O81" s="14">
        <v>560.70000000000005</v>
      </c>
      <c r="P81" s="15">
        <v>7842</v>
      </c>
      <c r="Q81" s="9">
        <v>60.9</v>
      </c>
      <c r="R81" s="20"/>
      <c r="S81" s="21"/>
      <c r="T81" s="10">
        <v>0.55000000000000004</v>
      </c>
    </row>
    <row r="82" spans="1:20">
      <c r="A82" s="17">
        <v>39.5</v>
      </c>
      <c r="B82" s="24">
        <f t="shared" si="4"/>
        <v>244.2</v>
      </c>
      <c r="C82" s="24">
        <f t="shared" si="5"/>
        <v>179</v>
      </c>
      <c r="D82" s="24">
        <f t="shared" si="6"/>
        <v>9.4600000000000009</v>
      </c>
      <c r="E82" s="24">
        <f t="shared" si="7"/>
        <v>75.099999999999994</v>
      </c>
      <c r="F82" s="4">
        <v>39859.472372685188</v>
      </c>
      <c r="G82" s="5">
        <v>58.8</v>
      </c>
      <c r="H82" s="6">
        <v>244.2</v>
      </c>
      <c r="I82" s="7">
        <v>17.899999999999999</v>
      </c>
      <c r="J82" s="8">
        <v>946</v>
      </c>
      <c r="K82" s="11">
        <v>3.01</v>
      </c>
      <c r="L82" s="25">
        <v>3.1399999999999997E-2</v>
      </c>
      <c r="M82" s="12">
        <v>75.099999999999994</v>
      </c>
      <c r="N82" s="13">
        <v>79.8</v>
      </c>
      <c r="O82" s="14">
        <v>574.20000000000005</v>
      </c>
      <c r="P82" s="15">
        <v>6378</v>
      </c>
      <c r="Q82" s="9">
        <v>58.8</v>
      </c>
      <c r="R82" s="20"/>
      <c r="S82" s="21"/>
      <c r="T82" s="10">
        <v>0.52</v>
      </c>
    </row>
    <row r="83" spans="1:20">
      <c r="A83" s="17">
        <v>40</v>
      </c>
      <c r="B83" s="24">
        <f t="shared" si="4"/>
        <v>226.8</v>
      </c>
      <c r="C83" s="24">
        <f t="shared" si="5"/>
        <v>176</v>
      </c>
      <c r="D83" s="24">
        <f t="shared" si="6"/>
        <v>9.83</v>
      </c>
      <c r="E83" s="24">
        <f t="shared" si="7"/>
        <v>77.8</v>
      </c>
      <c r="F83" s="4">
        <v>39859.472743055558</v>
      </c>
      <c r="G83" s="5">
        <v>56.5</v>
      </c>
      <c r="H83" s="6">
        <v>226.8</v>
      </c>
      <c r="I83" s="7">
        <v>17.600000000000001</v>
      </c>
      <c r="J83" s="8">
        <v>983</v>
      </c>
      <c r="K83" s="11">
        <v>3.27</v>
      </c>
      <c r="L83" s="25">
        <v>3.0099999999999998E-2</v>
      </c>
      <c r="M83" s="12">
        <v>77.8</v>
      </c>
      <c r="N83" s="13">
        <v>82.6</v>
      </c>
      <c r="O83" s="14">
        <v>520.6</v>
      </c>
      <c r="P83" s="15">
        <v>6100</v>
      </c>
      <c r="Q83" s="9">
        <v>56.5</v>
      </c>
      <c r="R83" s="20"/>
      <c r="S83" s="21"/>
      <c r="T83" s="10">
        <v>0.51</v>
      </c>
    </row>
    <row r="84" spans="1:20">
      <c r="A84" s="17">
        <v>40.5</v>
      </c>
      <c r="B84" s="24">
        <f t="shared" si="4"/>
        <v>224.1</v>
      </c>
      <c r="C84" s="24">
        <f t="shared" si="5"/>
        <v>176</v>
      </c>
      <c r="D84" s="24">
        <f t="shared" si="6"/>
        <v>12.22</v>
      </c>
      <c r="E84" s="24">
        <f t="shared" si="7"/>
        <v>77.7</v>
      </c>
      <c r="F84" s="4">
        <v>39859.473113425927</v>
      </c>
      <c r="G84" s="5">
        <v>58</v>
      </c>
      <c r="H84" s="6">
        <v>224.1</v>
      </c>
      <c r="I84" s="7">
        <v>17.600000000000001</v>
      </c>
      <c r="J84" s="8">
        <v>1222</v>
      </c>
      <c r="K84" s="11">
        <v>3.25</v>
      </c>
      <c r="L84" s="25">
        <v>3.7499999999999999E-2</v>
      </c>
      <c r="M84" s="12">
        <v>77.7</v>
      </c>
      <c r="N84" s="13">
        <v>82.5</v>
      </c>
      <c r="O84" s="14">
        <v>523.70000000000005</v>
      </c>
      <c r="P84" s="15">
        <v>7622</v>
      </c>
      <c r="Q84" s="9">
        <v>58</v>
      </c>
      <c r="R84" s="20"/>
      <c r="S84" s="21"/>
      <c r="T84" s="10">
        <v>0.51</v>
      </c>
    </row>
    <row r="85" spans="1:20">
      <c r="A85" s="17">
        <v>41</v>
      </c>
      <c r="B85" s="24">
        <f t="shared" si="4"/>
        <v>225.5</v>
      </c>
      <c r="C85" s="24">
        <f t="shared" si="5"/>
        <v>175</v>
      </c>
      <c r="D85" s="24">
        <f t="shared" si="6"/>
        <v>15.38</v>
      </c>
      <c r="E85" s="24">
        <f t="shared" si="7"/>
        <v>77.5</v>
      </c>
      <c r="F85" s="4">
        <v>39859.473483796297</v>
      </c>
      <c r="G85" s="5">
        <v>55.7</v>
      </c>
      <c r="H85" s="6">
        <v>225.5</v>
      </c>
      <c r="I85" s="7">
        <v>17.5</v>
      </c>
      <c r="J85" s="8">
        <v>1538</v>
      </c>
      <c r="K85" s="11">
        <v>3.39</v>
      </c>
      <c r="L85" s="25">
        <v>4.5400000000000003E-2</v>
      </c>
      <c r="M85" s="12">
        <v>77.5</v>
      </c>
      <c r="N85" s="13">
        <v>82.3</v>
      </c>
      <c r="O85" s="14">
        <v>498.6</v>
      </c>
      <c r="P85" s="15">
        <v>9207</v>
      </c>
      <c r="Q85" s="9">
        <v>55.7</v>
      </c>
      <c r="R85" s="20"/>
      <c r="S85" s="21"/>
      <c r="T85" s="10">
        <v>0.5</v>
      </c>
    </row>
    <row r="86" spans="1:20">
      <c r="A86" s="17">
        <v>41.5</v>
      </c>
      <c r="B86" s="24">
        <f t="shared" si="4"/>
        <v>223.7</v>
      </c>
      <c r="C86" s="24">
        <f t="shared" si="5"/>
        <v>174</v>
      </c>
      <c r="D86" s="24">
        <f t="shared" si="6"/>
        <v>19.25</v>
      </c>
      <c r="E86" s="24">
        <f t="shared" si="7"/>
        <v>77.5</v>
      </c>
      <c r="F86" s="4">
        <v>39859.473854166667</v>
      </c>
      <c r="G86" s="5">
        <v>56.9</v>
      </c>
      <c r="H86" s="6">
        <v>223.7</v>
      </c>
      <c r="I86" s="7">
        <v>17.399999999999999</v>
      </c>
      <c r="J86" s="8">
        <v>1925</v>
      </c>
      <c r="K86" s="11">
        <v>3.46</v>
      </c>
      <c r="L86" s="25">
        <v>5.57E-2</v>
      </c>
      <c r="M86" s="12">
        <v>77.5</v>
      </c>
      <c r="N86" s="13">
        <v>82.3</v>
      </c>
      <c r="O86" s="14">
        <v>487.5</v>
      </c>
      <c r="P86" s="15">
        <v>11309</v>
      </c>
      <c r="Q86" s="9">
        <v>56.9</v>
      </c>
      <c r="R86" s="20"/>
      <c r="S86" s="21"/>
      <c r="T86" s="10">
        <v>0.48</v>
      </c>
    </row>
    <row r="87" spans="1:20">
      <c r="A87" s="17">
        <v>42</v>
      </c>
      <c r="B87" s="24">
        <f t="shared" si="4"/>
        <v>225.8</v>
      </c>
      <c r="C87" s="24">
        <f t="shared" si="5"/>
        <v>171</v>
      </c>
      <c r="D87" s="24">
        <f t="shared" si="6"/>
        <v>20.36</v>
      </c>
      <c r="E87" s="24">
        <f t="shared" si="7"/>
        <v>78.400000000000006</v>
      </c>
      <c r="F87" s="4">
        <v>39859.474224537036</v>
      </c>
      <c r="G87" s="5">
        <v>56.8</v>
      </c>
      <c r="H87" s="6">
        <v>225.8</v>
      </c>
      <c r="I87" s="7">
        <v>17.100000000000001</v>
      </c>
      <c r="J87" s="8">
        <v>2036</v>
      </c>
      <c r="K87" s="11">
        <v>3.75</v>
      </c>
      <c r="L87" s="25">
        <v>5.4300000000000001E-2</v>
      </c>
      <c r="M87" s="12">
        <v>78.400000000000006</v>
      </c>
      <c r="N87" s="13">
        <v>83.3</v>
      </c>
      <c r="O87" s="14">
        <v>441.5</v>
      </c>
      <c r="P87" s="15">
        <v>11025</v>
      </c>
      <c r="Q87" s="9">
        <v>56.8</v>
      </c>
      <c r="R87" s="20"/>
      <c r="S87" s="21"/>
      <c r="T87" s="10">
        <v>0.47</v>
      </c>
    </row>
    <row r="88" spans="1:20">
      <c r="A88" s="17">
        <v>42.5</v>
      </c>
      <c r="B88" s="24">
        <f t="shared" si="4"/>
        <v>217.9</v>
      </c>
      <c r="C88" s="24">
        <f t="shared" si="5"/>
        <v>175</v>
      </c>
      <c r="D88" s="24">
        <f t="shared" si="6"/>
        <v>26.88</v>
      </c>
      <c r="E88" s="24">
        <f t="shared" si="7"/>
        <v>76.599999999999994</v>
      </c>
      <c r="F88" s="4">
        <v>39859.474594907406</v>
      </c>
      <c r="G88" s="5">
        <v>59.5</v>
      </c>
      <c r="H88" s="6">
        <v>217.9</v>
      </c>
      <c r="I88" s="7">
        <v>17.5</v>
      </c>
      <c r="J88" s="8">
        <v>2688</v>
      </c>
      <c r="K88" s="11">
        <v>3.34</v>
      </c>
      <c r="L88" s="25">
        <v>8.0600000000000005E-2</v>
      </c>
      <c r="M88" s="12">
        <v>76.599999999999994</v>
      </c>
      <c r="N88" s="13">
        <v>81.3</v>
      </c>
      <c r="O88" s="14">
        <v>508.5</v>
      </c>
      <c r="P88" s="15">
        <v>16357</v>
      </c>
      <c r="Q88" s="9">
        <v>59.5</v>
      </c>
      <c r="R88" s="20"/>
      <c r="S88" s="21"/>
      <c r="T88" s="10">
        <v>0.45</v>
      </c>
    </row>
    <row r="89" spans="1:20">
      <c r="A89" s="17">
        <v>43</v>
      </c>
      <c r="B89" s="24">
        <f t="shared" si="4"/>
        <v>221.3</v>
      </c>
      <c r="C89" s="24">
        <f t="shared" si="5"/>
        <v>178</v>
      </c>
      <c r="D89" s="24">
        <f t="shared" si="6"/>
        <v>33.86</v>
      </c>
      <c r="E89" s="24">
        <f t="shared" si="7"/>
        <v>74</v>
      </c>
      <c r="F89" s="4">
        <v>39859.474965277775</v>
      </c>
      <c r="G89" s="5">
        <v>60.8</v>
      </c>
      <c r="H89" s="6">
        <v>221.3</v>
      </c>
      <c r="I89" s="7">
        <v>17.8</v>
      </c>
      <c r="J89" s="8">
        <v>3386</v>
      </c>
      <c r="K89" s="11">
        <v>3.07</v>
      </c>
      <c r="L89" s="25">
        <v>0.1104</v>
      </c>
      <c r="M89" s="12">
        <v>74</v>
      </c>
      <c r="N89" s="13">
        <v>78.599999999999994</v>
      </c>
      <c r="O89" s="14">
        <v>561.70000000000005</v>
      </c>
      <c r="P89" s="15">
        <v>22406</v>
      </c>
      <c r="Q89" s="9">
        <v>60.8</v>
      </c>
      <c r="R89" s="20"/>
      <c r="S89" s="21"/>
      <c r="T89" s="10">
        <v>0.45</v>
      </c>
    </row>
    <row r="90" spans="1:20">
      <c r="A90" s="17">
        <v>43.5</v>
      </c>
      <c r="B90" s="24">
        <f t="shared" si="4"/>
        <v>230.7</v>
      </c>
      <c r="C90" s="24">
        <f t="shared" si="5"/>
        <v>174</v>
      </c>
      <c r="D90" s="24">
        <f t="shared" si="6"/>
        <v>34.18</v>
      </c>
      <c r="E90" s="24">
        <f t="shared" si="7"/>
        <v>75.400000000000006</v>
      </c>
      <c r="F90" s="4">
        <v>39859.475335648145</v>
      </c>
      <c r="G90" s="5">
        <v>61.9</v>
      </c>
      <c r="H90" s="6">
        <v>230.7</v>
      </c>
      <c r="I90" s="7">
        <v>17.399999999999999</v>
      </c>
      <c r="J90" s="8">
        <v>3418</v>
      </c>
      <c r="K90" s="11">
        <v>3.46</v>
      </c>
      <c r="L90" s="25">
        <v>9.8699999999999996E-2</v>
      </c>
      <c r="M90" s="12">
        <v>75.400000000000006</v>
      </c>
      <c r="N90" s="13">
        <v>80.099999999999994</v>
      </c>
      <c r="O90" s="14">
        <v>486</v>
      </c>
      <c r="P90" s="15">
        <v>20028</v>
      </c>
      <c r="Q90" s="9">
        <v>61.9</v>
      </c>
      <c r="R90" s="20"/>
      <c r="S90" s="21"/>
      <c r="T90" s="10">
        <v>0.44</v>
      </c>
    </row>
    <row r="91" spans="1:20">
      <c r="A91" s="17">
        <v>44</v>
      </c>
      <c r="B91" s="24">
        <f t="shared" si="4"/>
        <v>244.5</v>
      </c>
      <c r="C91" s="24">
        <f t="shared" si="5"/>
        <v>170</v>
      </c>
      <c r="D91" s="24">
        <f t="shared" si="6"/>
        <v>30.01</v>
      </c>
      <c r="E91" s="24">
        <f t="shared" si="7"/>
        <v>76.7</v>
      </c>
      <c r="F91" s="4">
        <v>39859.475706018522</v>
      </c>
      <c r="G91" s="5">
        <v>62.6</v>
      </c>
      <c r="H91" s="6">
        <v>244.5</v>
      </c>
      <c r="I91" s="7">
        <v>17</v>
      </c>
      <c r="J91" s="8">
        <v>3001</v>
      </c>
      <c r="K91" s="11">
        <v>3.85</v>
      </c>
      <c r="L91" s="25">
        <v>7.7899999999999997E-2</v>
      </c>
      <c r="M91" s="12">
        <v>76.7</v>
      </c>
      <c r="N91" s="13">
        <v>81.5</v>
      </c>
      <c r="O91" s="14">
        <v>426.9</v>
      </c>
      <c r="P91" s="15">
        <v>15813</v>
      </c>
      <c r="Q91" s="9">
        <v>62.6</v>
      </c>
      <c r="R91" s="20"/>
      <c r="S91" s="21"/>
      <c r="T91" s="10">
        <v>0.43</v>
      </c>
    </row>
    <row r="92" spans="1:20">
      <c r="A92" s="17">
        <v>44.5</v>
      </c>
      <c r="B92" s="24">
        <f t="shared" si="4"/>
        <v>261.60000000000002</v>
      </c>
      <c r="C92" s="24">
        <f t="shared" si="5"/>
        <v>160</v>
      </c>
      <c r="D92" s="24">
        <f t="shared" si="6"/>
        <v>25.35</v>
      </c>
      <c r="E92" s="24">
        <f t="shared" si="7"/>
        <v>79.5</v>
      </c>
      <c r="F92" s="4">
        <v>39859.476076388892</v>
      </c>
      <c r="G92" s="5">
        <v>62.7</v>
      </c>
      <c r="H92" s="6">
        <v>261.60000000000002</v>
      </c>
      <c r="I92" s="7">
        <v>16</v>
      </c>
      <c r="J92" s="8">
        <v>2535</v>
      </c>
      <c r="K92" s="11">
        <v>4.83</v>
      </c>
      <c r="L92" s="25">
        <v>5.2400000000000002E-2</v>
      </c>
      <c r="M92" s="12">
        <v>79.5</v>
      </c>
      <c r="N92" s="13">
        <v>84.4</v>
      </c>
      <c r="O92" s="14">
        <v>320</v>
      </c>
      <c r="P92" s="15">
        <v>10646</v>
      </c>
      <c r="Q92" s="9">
        <v>62.7</v>
      </c>
      <c r="R92" s="20"/>
      <c r="S92" s="21"/>
      <c r="T92" s="10">
        <v>0.42</v>
      </c>
    </row>
    <row r="93" spans="1:20">
      <c r="A93" s="17">
        <v>45</v>
      </c>
      <c r="B93" s="24">
        <f t="shared" si="4"/>
        <v>272.7</v>
      </c>
      <c r="C93" s="24">
        <f t="shared" si="5"/>
        <v>151</v>
      </c>
      <c r="D93" s="24">
        <f t="shared" si="6"/>
        <v>20.85</v>
      </c>
      <c r="E93" s="24">
        <f t="shared" si="7"/>
        <v>81.400000000000006</v>
      </c>
      <c r="F93" s="4">
        <v>39859.476446759261</v>
      </c>
      <c r="G93" s="5">
        <v>62.1</v>
      </c>
      <c r="H93" s="6">
        <v>272.7</v>
      </c>
      <c r="I93" s="7">
        <v>15.1</v>
      </c>
      <c r="J93" s="8">
        <v>2085</v>
      </c>
      <c r="K93" s="11">
        <v>5.73</v>
      </c>
      <c r="L93" s="25">
        <v>3.6400000000000002E-2</v>
      </c>
      <c r="M93" s="12">
        <v>81.400000000000006</v>
      </c>
      <c r="N93" s="13">
        <v>86.5</v>
      </c>
      <c r="O93" s="14">
        <v>254.2</v>
      </c>
      <c r="P93" s="15">
        <v>7385</v>
      </c>
      <c r="Q93" s="9">
        <v>62.1</v>
      </c>
      <c r="R93" s="20"/>
      <c r="S93" s="21"/>
      <c r="T93" s="10">
        <v>0.41</v>
      </c>
    </row>
    <row r="94" spans="1:20">
      <c r="A94" s="17">
        <v>45.5</v>
      </c>
      <c r="B94" s="24">
        <f t="shared" si="4"/>
        <v>261.3</v>
      </c>
      <c r="C94" s="24">
        <f t="shared" si="5"/>
        <v>152</v>
      </c>
      <c r="D94" s="24">
        <f t="shared" si="6"/>
        <v>18.809999999999999</v>
      </c>
      <c r="E94" s="24">
        <f t="shared" si="7"/>
        <v>82</v>
      </c>
      <c r="F94" s="4">
        <v>39859.476817129631</v>
      </c>
      <c r="G94" s="5">
        <v>62.3</v>
      </c>
      <c r="H94" s="6">
        <v>261.3</v>
      </c>
      <c r="I94" s="7">
        <v>15.2</v>
      </c>
      <c r="J94" s="8">
        <v>1881</v>
      </c>
      <c r="K94" s="11">
        <v>5.63</v>
      </c>
      <c r="L94" s="25">
        <v>3.3399999999999999E-2</v>
      </c>
      <c r="M94" s="12">
        <v>82</v>
      </c>
      <c r="N94" s="13">
        <v>87.1</v>
      </c>
      <c r="O94" s="14">
        <v>260.3</v>
      </c>
      <c r="P94" s="15">
        <v>6776</v>
      </c>
      <c r="Q94" s="9">
        <v>62.3</v>
      </c>
      <c r="R94" s="20"/>
      <c r="S94" s="21"/>
      <c r="T94" s="10">
        <v>0.41</v>
      </c>
    </row>
    <row r="95" spans="1:20">
      <c r="A95" s="17">
        <v>46</v>
      </c>
      <c r="B95" s="24">
        <f t="shared" si="4"/>
        <v>270.2</v>
      </c>
      <c r="C95" s="24">
        <f t="shared" si="5"/>
        <v>149</v>
      </c>
      <c r="D95" s="24">
        <f t="shared" si="6"/>
        <v>16.690000000000001</v>
      </c>
      <c r="E95" s="24">
        <f t="shared" si="7"/>
        <v>82.3</v>
      </c>
      <c r="F95" s="4">
        <v>39859.477187500001</v>
      </c>
      <c r="G95" s="5">
        <v>62.9</v>
      </c>
      <c r="H95" s="6">
        <v>270.2</v>
      </c>
      <c r="I95" s="7">
        <v>14.9</v>
      </c>
      <c r="J95" s="8">
        <v>1669</v>
      </c>
      <c r="K95" s="11">
        <v>5.92</v>
      </c>
      <c r="L95" s="25">
        <v>2.8199999999999999E-2</v>
      </c>
      <c r="M95" s="12">
        <v>82.3</v>
      </c>
      <c r="N95" s="13">
        <v>87.4</v>
      </c>
      <c r="O95" s="14">
        <v>243</v>
      </c>
      <c r="P95" s="15">
        <v>5725</v>
      </c>
      <c r="Q95" s="9">
        <v>62.9</v>
      </c>
      <c r="R95" s="20"/>
      <c r="S95" s="21"/>
      <c r="T95" s="10">
        <v>0.42</v>
      </c>
    </row>
    <row r="96" spans="1:20">
      <c r="A96" s="17">
        <v>46.5</v>
      </c>
      <c r="B96" s="24">
        <f t="shared" si="4"/>
        <v>297.60000000000002</v>
      </c>
      <c r="C96" s="24">
        <f t="shared" si="5"/>
        <v>137</v>
      </c>
      <c r="D96" s="24">
        <f t="shared" si="6"/>
        <v>11.55</v>
      </c>
      <c r="E96" s="24">
        <f t="shared" si="7"/>
        <v>83.3</v>
      </c>
      <c r="F96" s="4">
        <v>39859.47755787037</v>
      </c>
      <c r="G96" s="5">
        <v>63.2</v>
      </c>
      <c r="H96" s="6">
        <v>297.60000000000002</v>
      </c>
      <c r="I96" s="7">
        <v>13.7</v>
      </c>
      <c r="J96" s="8">
        <v>1155</v>
      </c>
      <c r="K96" s="11">
        <v>7.04</v>
      </c>
      <c r="L96" s="25">
        <v>1.6400000000000001E-2</v>
      </c>
      <c r="M96" s="12">
        <v>83.3</v>
      </c>
      <c r="N96" s="13">
        <v>88.4</v>
      </c>
      <c r="O96" s="14">
        <v>188.4</v>
      </c>
      <c r="P96" s="15">
        <v>3331</v>
      </c>
      <c r="Q96" s="9">
        <v>63.2</v>
      </c>
      <c r="R96" s="20"/>
      <c r="S96" s="21"/>
      <c r="T96" s="10">
        <v>0.41</v>
      </c>
    </row>
    <row r="97" spans="1:20">
      <c r="A97" s="17">
        <v>47</v>
      </c>
      <c r="B97" s="24">
        <f t="shared" si="4"/>
        <v>296.10000000000002</v>
      </c>
      <c r="C97" s="24">
        <f t="shared" si="5"/>
        <v>129</v>
      </c>
      <c r="D97" s="24">
        <f t="shared" si="6"/>
        <v>7.61</v>
      </c>
      <c r="E97" s="24">
        <f t="shared" si="7"/>
        <v>84.5</v>
      </c>
      <c r="F97" s="4">
        <v>39859.47792824074</v>
      </c>
      <c r="G97" s="5">
        <v>63</v>
      </c>
      <c r="H97" s="6">
        <v>296.10000000000002</v>
      </c>
      <c r="I97" s="7">
        <v>12.9</v>
      </c>
      <c r="J97" s="8">
        <v>761</v>
      </c>
      <c r="K97" s="11">
        <v>7.79</v>
      </c>
      <c r="L97" s="25">
        <v>9.7999999999999997E-3</v>
      </c>
      <c r="M97" s="12">
        <v>84.5</v>
      </c>
      <c r="N97" s="13">
        <v>89.8</v>
      </c>
      <c r="O97" s="14">
        <v>160.69999999999999</v>
      </c>
      <c r="P97" s="15">
        <v>1984</v>
      </c>
      <c r="Q97" s="9">
        <v>63</v>
      </c>
      <c r="R97" s="20"/>
      <c r="S97" s="21"/>
      <c r="T97" s="10">
        <v>0.4</v>
      </c>
    </row>
    <row r="98" spans="1:20">
      <c r="A98" s="17">
        <v>47.5</v>
      </c>
      <c r="B98" s="24">
        <f t="shared" si="4"/>
        <v>280.60000000000002</v>
      </c>
      <c r="C98" s="24">
        <f t="shared" si="5"/>
        <v>141</v>
      </c>
      <c r="D98" s="24">
        <f t="shared" si="6"/>
        <v>11.24</v>
      </c>
      <c r="E98" s="24">
        <f t="shared" si="7"/>
        <v>83.5</v>
      </c>
      <c r="F98" s="4">
        <v>39859.478298611109</v>
      </c>
      <c r="G98" s="5">
        <v>63.6</v>
      </c>
      <c r="H98" s="6">
        <v>280.60000000000002</v>
      </c>
      <c r="I98" s="7">
        <v>14.1</v>
      </c>
      <c r="J98" s="8">
        <v>1124</v>
      </c>
      <c r="K98" s="11">
        <v>6.67</v>
      </c>
      <c r="L98" s="25">
        <v>1.6799999999999999E-2</v>
      </c>
      <c r="M98" s="12">
        <v>83.5</v>
      </c>
      <c r="N98" s="13">
        <v>88.7</v>
      </c>
      <c r="O98" s="14">
        <v>204.2</v>
      </c>
      <c r="P98" s="15">
        <v>3419</v>
      </c>
      <c r="Q98" s="9">
        <v>63.6</v>
      </c>
      <c r="R98" s="20"/>
      <c r="S98" s="21"/>
      <c r="T98" s="10">
        <v>0.39</v>
      </c>
    </row>
    <row r="99" spans="1:20">
      <c r="A99" s="17">
        <v>48</v>
      </c>
      <c r="B99" s="24">
        <f t="shared" si="4"/>
        <v>279.8</v>
      </c>
      <c r="C99" s="24">
        <f t="shared" si="5"/>
        <v>142</v>
      </c>
      <c r="D99" s="24">
        <f t="shared" si="6"/>
        <v>12.93</v>
      </c>
      <c r="E99" s="24">
        <f t="shared" si="7"/>
        <v>83.2</v>
      </c>
      <c r="F99" s="4">
        <v>39859.478668981479</v>
      </c>
      <c r="G99" s="5">
        <v>63.7</v>
      </c>
      <c r="H99" s="6">
        <v>279.8</v>
      </c>
      <c r="I99" s="7">
        <v>14.2</v>
      </c>
      <c r="J99" s="8">
        <v>1293</v>
      </c>
      <c r="K99" s="11">
        <v>6.55</v>
      </c>
      <c r="L99" s="25">
        <v>1.9699999999999999E-2</v>
      </c>
      <c r="M99" s="12">
        <v>83.2</v>
      </c>
      <c r="N99" s="13">
        <v>88.4</v>
      </c>
      <c r="O99" s="14">
        <v>209.8</v>
      </c>
      <c r="P99" s="15">
        <v>4006</v>
      </c>
      <c r="Q99" s="9">
        <v>63.7</v>
      </c>
      <c r="R99" s="20"/>
      <c r="S99" s="21"/>
      <c r="T99" s="10">
        <v>0.39</v>
      </c>
    </row>
    <row r="100" spans="1:20">
      <c r="A100" s="17">
        <v>48.5</v>
      </c>
      <c r="B100" s="24">
        <f t="shared" si="4"/>
        <v>285</v>
      </c>
      <c r="C100" s="24">
        <f t="shared" si="5"/>
        <v>140</v>
      </c>
      <c r="D100" s="24">
        <f t="shared" si="6"/>
        <v>12.75</v>
      </c>
      <c r="E100" s="24">
        <f t="shared" si="7"/>
        <v>83.4</v>
      </c>
      <c r="F100" s="4">
        <v>39859.479039351849</v>
      </c>
      <c r="G100" s="5">
        <v>64</v>
      </c>
      <c r="H100" s="6">
        <v>285</v>
      </c>
      <c r="I100" s="7">
        <v>14</v>
      </c>
      <c r="J100" s="8">
        <v>1275</v>
      </c>
      <c r="K100" s="11">
        <v>6.81</v>
      </c>
      <c r="L100" s="25">
        <v>1.8700000000000001E-2</v>
      </c>
      <c r="M100" s="12">
        <v>83.4</v>
      </c>
      <c r="N100" s="13">
        <v>88.6</v>
      </c>
      <c r="O100" s="14">
        <v>198</v>
      </c>
      <c r="P100" s="15">
        <v>3799</v>
      </c>
      <c r="Q100" s="9">
        <v>64</v>
      </c>
      <c r="R100" s="20"/>
      <c r="S100" s="21"/>
      <c r="T100" s="10">
        <v>0.39</v>
      </c>
    </row>
    <row r="101" spans="1:20">
      <c r="A101" s="17">
        <v>49</v>
      </c>
      <c r="B101" s="24">
        <f t="shared" si="4"/>
        <v>306.89999999999998</v>
      </c>
      <c r="C101" s="24">
        <f t="shared" si="5"/>
        <v>127</v>
      </c>
      <c r="D101" s="24">
        <f t="shared" si="6"/>
        <v>13.86</v>
      </c>
      <c r="E101" s="24">
        <f t="shared" si="7"/>
        <v>84</v>
      </c>
      <c r="F101" s="4">
        <v>39859.479409722226</v>
      </c>
      <c r="G101" s="5">
        <v>63.8</v>
      </c>
      <c r="H101" s="6">
        <v>306.89999999999998</v>
      </c>
      <c r="I101" s="7">
        <v>12.7</v>
      </c>
      <c r="J101" s="8">
        <v>1386</v>
      </c>
      <c r="K101" s="11">
        <v>8.01</v>
      </c>
      <c r="L101" s="25">
        <v>1.7299999999999999E-2</v>
      </c>
      <c r="M101" s="12">
        <v>84</v>
      </c>
      <c r="N101" s="13">
        <v>89.2</v>
      </c>
      <c r="O101" s="14">
        <v>153.4</v>
      </c>
      <c r="P101" s="15">
        <v>3512</v>
      </c>
      <c r="Q101" s="9">
        <v>63.8</v>
      </c>
      <c r="R101" s="20"/>
      <c r="S101" s="21"/>
      <c r="T101" s="10">
        <v>0.37</v>
      </c>
    </row>
    <row r="102" spans="1:20">
      <c r="A102" s="17">
        <v>49.5</v>
      </c>
      <c r="B102" s="24">
        <f t="shared" si="4"/>
        <v>301.5</v>
      </c>
      <c r="C102" s="24">
        <f t="shared" si="5"/>
        <v>120</v>
      </c>
      <c r="D102" s="24">
        <f t="shared" si="6"/>
        <v>18.34</v>
      </c>
      <c r="E102" s="24">
        <f t="shared" si="7"/>
        <v>84.6</v>
      </c>
      <c r="F102" s="4">
        <v>39859.479780092595</v>
      </c>
      <c r="G102" s="5">
        <v>63.6</v>
      </c>
      <c r="H102" s="6">
        <v>301.5</v>
      </c>
      <c r="I102" s="7">
        <v>12</v>
      </c>
      <c r="J102" s="8">
        <v>1834</v>
      </c>
      <c r="K102" s="11">
        <v>8.65</v>
      </c>
      <c r="L102" s="25">
        <v>2.12E-2</v>
      </c>
      <c r="M102" s="12">
        <v>84.6</v>
      </c>
      <c r="N102" s="13">
        <v>89.8</v>
      </c>
      <c r="O102" s="14">
        <v>134.5</v>
      </c>
      <c r="P102" s="15">
        <v>4302</v>
      </c>
      <c r="Q102" s="9">
        <v>63.6</v>
      </c>
      <c r="R102" s="20"/>
      <c r="S102" s="21"/>
      <c r="T102" s="10">
        <v>0.37</v>
      </c>
    </row>
    <row r="103" spans="1:20">
      <c r="A103" s="17">
        <v>50</v>
      </c>
      <c r="B103" s="24">
        <f t="shared" si="4"/>
        <v>307.8</v>
      </c>
      <c r="C103" s="24">
        <f t="shared" si="5"/>
        <v>116</v>
      </c>
      <c r="D103" s="24">
        <f t="shared" si="6"/>
        <v>20.76</v>
      </c>
      <c r="E103" s="24">
        <f t="shared" si="7"/>
        <v>84.7</v>
      </c>
      <c r="F103" s="4">
        <v>39859.480150462965</v>
      </c>
      <c r="G103" s="5">
        <v>63.9</v>
      </c>
      <c r="H103" s="6">
        <v>307.8</v>
      </c>
      <c r="I103" s="7">
        <v>11.6</v>
      </c>
      <c r="J103" s="8">
        <v>2076</v>
      </c>
      <c r="K103" s="11">
        <v>9.11</v>
      </c>
      <c r="L103" s="25">
        <v>2.2800000000000001E-2</v>
      </c>
      <c r="M103" s="12">
        <v>84.7</v>
      </c>
      <c r="N103" s="13">
        <v>89.9</v>
      </c>
      <c r="O103" s="14">
        <v>122.8</v>
      </c>
      <c r="P103" s="15">
        <v>4625</v>
      </c>
      <c r="Q103" s="9">
        <v>63.9</v>
      </c>
      <c r="R103" s="20"/>
      <c r="S103" s="21"/>
      <c r="T103" s="10">
        <v>0.36</v>
      </c>
    </row>
    <row r="104" spans="1:20">
      <c r="A104" s="17">
        <v>50.5</v>
      </c>
      <c r="B104" s="24">
        <f t="shared" si="4"/>
        <v>301.10000000000002</v>
      </c>
      <c r="C104" s="24">
        <f t="shared" si="5"/>
        <v>119</v>
      </c>
      <c r="D104" s="24">
        <f t="shared" si="6"/>
        <v>16.96</v>
      </c>
      <c r="E104" s="24">
        <f t="shared" si="7"/>
        <v>84.8</v>
      </c>
      <c r="F104" s="4">
        <v>39859.480520833335</v>
      </c>
      <c r="G104" s="5">
        <v>64</v>
      </c>
      <c r="H104" s="6">
        <v>301.10000000000002</v>
      </c>
      <c r="I104" s="7">
        <v>11.9</v>
      </c>
      <c r="J104" s="8">
        <v>1696</v>
      </c>
      <c r="K104" s="11">
        <v>8.7799999999999994</v>
      </c>
      <c r="L104" s="25">
        <v>1.9300000000000001E-2</v>
      </c>
      <c r="M104" s="12">
        <v>84.8</v>
      </c>
      <c r="N104" s="13">
        <v>90</v>
      </c>
      <c r="O104" s="14">
        <v>131.30000000000001</v>
      </c>
      <c r="P104" s="15">
        <v>3923</v>
      </c>
      <c r="Q104" s="9">
        <v>64</v>
      </c>
      <c r="R104" s="20"/>
      <c r="S104" s="21"/>
      <c r="T104" s="10">
        <v>0.37</v>
      </c>
    </row>
    <row r="105" spans="1:20">
      <c r="A105" s="17">
        <v>51</v>
      </c>
      <c r="B105" s="24">
        <f t="shared" si="4"/>
        <v>308.39999999999998</v>
      </c>
      <c r="C105" s="24">
        <f t="shared" si="5"/>
        <v>124</v>
      </c>
      <c r="D105" s="24">
        <f t="shared" si="6"/>
        <v>12.75</v>
      </c>
      <c r="E105" s="24">
        <f t="shared" si="7"/>
        <v>84.2</v>
      </c>
      <c r="F105" s="4">
        <v>39859.480891203704</v>
      </c>
      <c r="G105" s="5">
        <v>61</v>
      </c>
      <c r="H105" s="6">
        <v>308.39999999999998</v>
      </c>
      <c r="I105" s="7">
        <v>12.4</v>
      </c>
      <c r="J105" s="8">
        <v>1275</v>
      </c>
      <c r="K105" s="11">
        <v>8.3000000000000007</v>
      </c>
      <c r="L105" s="25">
        <v>1.54E-2</v>
      </c>
      <c r="M105" s="12">
        <v>84.2</v>
      </c>
      <c r="N105" s="13">
        <v>89.4</v>
      </c>
      <c r="O105" s="14">
        <v>144.69999999999999</v>
      </c>
      <c r="P105" s="15">
        <v>3120</v>
      </c>
      <c r="Q105" s="9">
        <v>61</v>
      </c>
      <c r="R105" s="20"/>
      <c r="S105" s="21"/>
      <c r="T105" s="10">
        <v>0.37</v>
      </c>
    </row>
    <row r="106" spans="1:20">
      <c r="A106" s="17">
        <v>51.5</v>
      </c>
      <c r="B106" s="24">
        <f t="shared" si="4"/>
        <v>312.60000000000002</v>
      </c>
      <c r="C106" s="24">
        <f t="shared" si="5"/>
        <v>127</v>
      </c>
      <c r="D106" s="24">
        <f t="shared" si="6"/>
        <v>10.62</v>
      </c>
      <c r="E106" s="24">
        <f t="shared" si="7"/>
        <v>83.9</v>
      </c>
      <c r="F106" s="4">
        <v>39859.481261574074</v>
      </c>
      <c r="G106" s="5">
        <v>60.4</v>
      </c>
      <c r="H106" s="6">
        <v>312.60000000000002</v>
      </c>
      <c r="I106" s="7">
        <v>12.7</v>
      </c>
      <c r="J106" s="8">
        <v>1062</v>
      </c>
      <c r="K106" s="11">
        <v>8.0399999999999991</v>
      </c>
      <c r="L106" s="25">
        <v>1.32E-2</v>
      </c>
      <c r="M106" s="12">
        <v>83.9</v>
      </c>
      <c r="N106" s="13">
        <v>89.1</v>
      </c>
      <c r="O106" s="14">
        <v>152.4</v>
      </c>
      <c r="P106" s="15">
        <v>2681</v>
      </c>
      <c r="Q106" s="9">
        <v>60.4</v>
      </c>
      <c r="R106" s="20"/>
      <c r="S106" s="21"/>
      <c r="T106" s="10">
        <v>0.38</v>
      </c>
    </row>
    <row r="107" spans="1:20">
      <c r="A107" s="17">
        <v>52</v>
      </c>
      <c r="B107" s="24">
        <f t="shared" si="4"/>
        <v>321.3</v>
      </c>
      <c r="C107" s="24">
        <f t="shared" si="5"/>
        <v>129</v>
      </c>
      <c r="D107" s="24">
        <f t="shared" si="6"/>
        <v>9.5399999999999991</v>
      </c>
      <c r="E107" s="24">
        <f t="shared" si="7"/>
        <v>83.3</v>
      </c>
      <c r="F107" s="4">
        <v>39859.481631944444</v>
      </c>
      <c r="G107" s="5">
        <v>58.7</v>
      </c>
      <c r="H107" s="6">
        <v>321.3</v>
      </c>
      <c r="I107" s="7">
        <v>12.9</v>
      </c>
      <c r="J107" s="8">
        <v>954</v>
      </c>
      <c r="K107" s="11">
        <v>7.81</v>
      </c>
      <c r="L107" s="25">
        <v>1.2200000000000001E-2</v>
      </c>
      <c r="M107" s="12">
        <v>83.3</v>
      </c>
      <c r="N107" s="13">
        <v>88.5</v>
      </c>
      <c r="O107" s="14">
        <v>160.1</v>
      </c>
      <c r="P107" s="15">
        <v>2481</v>
      </c>
      <c r="Q107" s="9">
        <v>58.7</v>
      </c>
      <c r="R107" s="20"/>
      <c r="S107" s="21"/>
      <c r="T107" s="10">
        <v>0.38</v>
      </c>
    </row>
    <row r="108" spans="1:20">
      <c r="A108" s="17">
        <v>52.5</v>
      </c>
      <c r="B108" s="24">
        <f t="shared" si="4"/>
        <v>313.60000000000002</v>
      </c>
      <c r="C108" s="24">
        <f t="shared" si="5"/>
        <v>130</v>
      </c>
      <c r="D108" s="24">
        <f t="shared" si="6"/>
        <v>9.08</v>
      </c>
      <c r="E108" s="24">
        <f t="shared" si="7"/>
        <v>83.5</v>
      </c>
      <c r="F108" s="4">
        <v>39859.482002314813</v>
      </c>
      <c r="G108" s="5">
        <v>58.1</v>
      </c>
      <c r="H108" s="6">
        <v>313.60000000000002</v>
      </c>
      <c r="I108" s="7">
        <v>13</v>
      </c>
      <c r="J108" s="8">
        <v>908</v>
      </c>
      <c r="K108" s="11">
        <v>7.71</v>
      </c>
      <c r="L108" s="25">
        <v>1.18E-2</v>
      </c>
      <c r="M108" s="12">
        <v>83.5</v>
      </c>
      <c r="N108" s="13">
        <v>88.7</v>
      </c>
      <c r="O108" s="14">
        <v>163.1</v>
      </c>
      <c r="P108" s="15">
        <v>2389</v>
      </c>
      <c r="Q108" s="9">
        <v>58.1</v>
      </c>
      <c r="R108" s="20"/>
      <c r="S108" s="21"/>
      <c r="T108" s="10">
        <v>0.38</v>
      </c>
    </row>
    <row r="109" spans="1:20">
      <c r="A109" s="17">
        <v>53</v>
      </c>
      <c r="B109" s="24">
        <f t="shared" si="4"/>
        <v>324.8</v>
      </c>
      <c r="C109" s="24">
        <f t="shared" si="5"/>
        <v>132</v>
      </c>
      <c r="D109" s="24">
        <f t="shared" si="6"/>
        <v>8.1199999999999992</v>
      </c>
      <c r="E109" s="24">
        <f t="shared" si="7"/>
        <v>82.9</v>
      </c>
      <c r="F109" s="4">
        <v>39859.482372685183</v>
      </c>
      <c r="G109" s="5">
        <v>58.6</v>
      </c>
      <c r="H109" s="6">
        <v>324.8</v>
      </c>
      <c r="I109" s="7">
        <v>13.2</v>
      </c>
      <c r="J109" s="8">
        <v>812</v>
      </c>
      <c r="K109" s="11">
        <v>7.5</v>
      </c>
      <c r="L109" s="25">
        <v>1.0800000000000001E-2</v>
      </c>
      <c r="M109" s="12">
        <v>82.9</v>
      </c>
      <c r="N109" s="13">
        <v>88</v>
      </c>
      <c r="O109" s="14">
        <v>170.6</v>
      </c>
      <c r="P109" s="15">
        <v>2197</v>
      </c>
      <c r="Q109" s="9">
        <v>58.6</v>
      </c>
      <c r="R109" s="20"/>
      <c r="S109" s="21"/>
      <c r="T109" s="10">
        <v>0.38</v>
      </c>
    </row>
    <row r="110" spans="1:20">
      <c r="A110" s="17">
        <v>53.5</v>
      </c>
      <c r="B110" s="24">
        <f t="shared" si="4"/>
        <v>318.3</v>
      </c>
      <c r="C110" s="24">
        <f t="shared" si="5"/>
        <v>131</v>
      </c>
      <c r="D110" s="24">
        <f t="shared" si="6"/>
        <v>6.98</v>
      </c>
      <c r="E110" s="24">
        <f t="shared" si="7"/>
        <v>83.4</v>
      </c>
      <c r="F110" s="4">
        <v>39859.482743055552</v>
      </c>
      <c r="G110" s="5">
        <v>59.1</v>
      </c>
      <c r="H110" s="6">
        <v>318.3</v>
      </c>
      <c r="I110" s="7">
        <v>13.1</v>
      </c>
      <c r="J110" s="8">
        <v>698</v>
      </c>
      <c r="K110" s="11">
        <v>7.66</v>
      </c>
      <c r="L110" s="25">
        <v>9.1000000000000004E-3</v>
      </c>
      <c r="M110" s="12">
        <v>83.4</v>
      </c>
      <c r="N110" s="13">
        <v>88.6</v>
      </c>
      <c r="O110" s="14">
        <v>165</v>
      </c>
      <c r="P110" s="15">
        <v>1850</v>
      </c>
      <c r="Q110" s="9">
        <v>59.1</v>
      </c>
      <c r="R110" s="20"/>
      <c r="S110" s="21"/>
      <c r="T110" s="10">
        <v>0.38</v>
      </c>
    </row>
    <row r="111" spans="1:20">
      <c r="A111" s="17">
        <v>54</v>
      </c>
      <c r="B111" s="24">
        <f t="shared" si="4"/>
        <v>322</v>
      </c>
      <c r="C111" s="24">
        <f t="shared" si="5"/>
        <v>132</v>
      </c>
      <c r="D111" s="24">
        <f t="shared" si="6"/>
        <v>6.46</v>
      </c>
      <c r="E111" s="24">
        <f t="shared" si="7"/>
        <v>83.2</v>
      </c>
      <c r="F111" s="4">
        <v>39859.483113425929</v>
      </c>
      <c r="G111" s="5">
        <v>58.5</v>
      </c>
      <c r="H111" s="6">
        <v>322</v>
      </c>
      <c r="I111" s="7">
        <v>13.2</v>
      </c>
      <c r="J111" s="8">
        <v>646</v>
      </c>
      <c r="K111" s="11">
        <v>7.57</v>
      </c>
      <c r="L111" s="25">
        <v>8.5000000000000006E-3</v>
      </c>
      <c r="M111" s="12">
        <v>83.2</v>
      </c>
      <c r="N111" s="13">
        <v>88.3</v>
      </c>
      <c r="O111" s="14">
        <v>168.1</v>
      </c>
      <c r="P111" s="15">
        <v>1732</v>
      </c>
      <c r="Q111" s="9">
        <v>58.5</v>
      </c>
      <c r="R111" s="20"/>
      <c r="S111" s="21"/>
      <c r="T111" s="10">
        <v>0.39</v>
      </c>
    </row>
    <row r="112" spans="1:20">
      <c r="A112" s="17">
        <v>54.5</v>
      </c>
      <c r="B112" s="24">
        <f t="shared" si="4"/>
        <v>325.89999999999998</v>
      </c>
      <c r="C112" s="24">
        <f t="shared" si="5"/>
        <v>136</v>
      </c>
      <c r="D112" s="24">
        <f t="shared" si="6"/>
        <v>6.96</v>
      </c>
      <c r="E112" s="24">
        <f t="shared" si="7"/>
        <v>82.4</v>
      </c>
      <c r="F112" s="4">
        <v>39859.483483796299</v>
      </c>
      <c r="G112" s="5">
        <v>56.3</v>
      </c>
      <c r="H112" s="6">
        <v>325.89999999999998</v>
      </c>
      <c r="I112" s="7">
        <v>13.6</v>
      </c>
      <c r="J112" s="8">
        <v>696</v>
      </c>
      <c r="K112" s="11">
        <v>7.19</v>
      </c>
      <c r="L112" s="25">
        <v>9.7000000000000003E-3</v>
      </c>
      <c r="M112" s="12">
        <v>82.4</v>
      </c>
      <c r="N112" s="13">
        <v>87.5</v>
      </c>
      <c r="O112" s="14">
        <v>182.4</v>
      </c>
      <c r="P112" s="15">
        <v>1966</v>
      </c>
      <c r="Q112" s="9">
        <v>56.3</v>
      </c>
      <c r="R112" s="20"/>
      <c r="S112" s="21"/>
      <c r="T112" s="10">
        <v>0.39</v>
      </c>
    </row>
    <row r="113" spans="1:20">
      <c r="A113" s="17">
        <v>55</v>
      </c>
      <c r="B113" s="24">
        <f t="shared" si="4"/>
        <v>327.39999999999998</v>
      </c>
      <c r="C113" s="24">
        <f t="shared" si="5"/>
        <v>137</v>
      </c>
      <c r="D113" s="24">
        <f t="shared" si="6"/>
        <v>7.48</v>
      </c>
      <c r="E113" s="24">
        <f t="shared" si="7"/>
        <v>82.1</v>
      </c>
      <c r="F113" s="4">
        <v>39859.483854166669</v>
      </c>
      <c r="G113" s="5">
        <v>57.2</v>
      </c>
      <c r="H113" s="6">
        <v>327.39999999999998</v>
      </c>
      <c r="I113" s="7">
        <v>13.7</v>
      </c>
      <c r="J113" s="8">
        <v>748</v>
      </c>
      <c r="K113" s="11">
        <v>7.05</v>
      </c>
      <c r="L113" s="25">
        <v>1.06E-2</v>
      </c>
      <c r="M113" s="12">
        <v>82.1</v>
      </c>
      <c r="N113" s="13">
        <v>87.2</v>
      </c>
      <c r="O113" s="14">
        <v>187.8</v>
      </c>
      <c r="P113" s="15">
        <v>2153</v>
      </c>
      <c r="Q113" s="9">
        <v>57.2</v>
      </c>
      <c r="R113" s="20"/>
      <c r="S113" s="21"/>
      <c r="T113" s="10">
        <v>0.38</v>
      </c>
    </row>
    <row r="114" spans="1:20">
      <c r="A114" s="17">
        <v>55.5</v>
      </c>
      <c r="B114" s="24">
        <f t="shared" si="4"/>
        <v>328.9</v>
      </c>
      <c r="C114" s="24">
        <f t="shared" si="5"/>
        <v>139</v>
      </c>
      <c r="D114" s="24">
        <f t="shared" si="6"/>
        <v>8.01</v>
      </c>
      <c r="E114" s="24">
        <f t="shared" si="7"/>
        <v>81.599999999999994</v>
      </c>
      <c r="F114" s="4">
        <v>39859.484224537038</v>
      </c>
      <c r="G114" s="5">
        <v>56.4</v>
      </c>
      <c r="H114" s="6">
        <v>328.9</v>
      </c>
      <c r="I114" s="7">
        <v>13.9</v>
      </c>
      <c r="J114" s="8">
        <v>801</v>
      </c>
      <c r="K114" s="11">
        <v>6.82</v>
      </c>
      <c r="L114" s="25">
        <v>1.17E-2</v>
      </c>
      <c r="M114" s="12">
        <v>81.599999999999994</v>
      </c>
      <c r="N114" s="13">
        <v>86.7</v>
      </c>
      <c r="O114" s="14">
        <v>197.5</v>
      </c>
      <c r="P114" s="15">
        <v>2383</v>
      </c>
      <c r="Q114" s="9">
        <v>56.4</v>
      </c>
      <c r="R114" s="20"/>
      <c r="S114" s="21"/>
      <c r="T114" s="10">
        <v>0.38</v>
      </c>
    </row>
    <row r="115" spans="1:20">
      <c r="A115" s="17">
        <v>56</v>
      </c>
      <c r="B115" s="24">
        <f t="shared" si="4"/>
        <v>348.4</v>
      </c>
      <c r="C115" s="24">
        <f t="shared" si="5"/>
        <v>140</v>
      </c>
      <c r="D115" s="24">
        <f t="shared" si="6"/>
        <v>9.2100000000000009</v>
      </c>
      <c r="E115" s="24">
        <f t="shared" si="7"/>
        <v>80.7</v>
      </c>
      <c r="F115" s="4">
        <v>39859.484594907408</v>
      </c>
      <c r="G115" s="5">
        <v>59.4</v>
      </c>
      <c r="H115" s="6">
        <v>348.4</v>
      </c>
      <c r="I115" s="7">
        <v>14</v>
      </c>
      <c r="J115" s="8">
        <v>921</v>
      </c>
      <c r="K115" s="11">
        <v>6.77</v>
      </c>
      <c r="L115" s="25">
        <v>1.3599999999999999E-2</v>
      </c>
      <c r="M115" s="12">
        <v>80.7</v>
      </c>
      <c r="N115" s="13">
        <v>85.7</v>
      </c>
      <c r="O115" s="14">
        <v>200</v>
      </c>
      <c r="P115" s="15">
        <v>2763</v>
      </c>
      <c r="Q115" s="9">
        <v>59.4</v>
      </c>
      <c r="R115" s="20"/>
      <c r="S115" s="21"/>
      <c r="T115" s="10">
        <v>0.38</v>
      </c>
    </row>
    <row r="116" spans="1:20">
      <c r="A116" s="17">
        <v>56.5</v>
      </c>
      <c r="B116" s="24">
        <f t="shared" si="4"/>
        <v>350.1</v>
      </c>
      <c r="C116" s="24">
        <f t="shared" si="5"/>
        <v>141</v>
      </c>
      <c r="D116" s="24">
        <f t="shared" si="6"/>
        <v>10.1</v>
      </c>
      <c r="E116" s="24">
        <f t="shared" si="7"/>
        <v>80.400000000000006</v>
      </c>
      <c r="F116" s="4">
        <v>39859.484965277778</v>
      </c>
      <c r="G116" s="5">
        <v>58</v>
      </c>
      <c r="H116" s="6">
        <v>350.1</v>
      </c>
      <c r="I116" s="7">
        <v>14.1</v>
      </c>
      <c r="J116" s="8">
        <v>1010</v>
      </c>
      <c r="K116" s="11">
        <v>6.71</v>
      </c>
      <c r="L116" s="25">
        <v>1.4999999999999999E-2</v>
      </c>
      <c r="M116" s="12">
        <v>80.400000000000006</v>
      </c>
      <c r="N116" s="13">
        <v>85.4</v>
      </c>
      <c r="O116" s="14">
        <v>202.3</v>
      </c>
      <c r="P116" s="15">
        <v>3054</v>
      </c>
      <c r="Q116" s="9">
        <v>58</v>
      </c>
      <c r="R116" s="20"/>
      <c r="S116" s="21"/>
      <c r="T116" s="10">
        <v>0.37</v>
      </c>
    </row>
    <row r="117" spans="1:20">
      <c r="A117" s="17">
        <v>57</v>
      </c>
      <c r="B117" s="24">
        <f t="shared" si="4"/>
        <v>346.8</v>
      </c>
      <c r="C117" s="24">
        <f t="shared" si="5"/>
        <v>142</v>
      </c>
      <c r="D117" s="24">
        <f t="shared" si="6"/>
        <v>10.62</v>
      </c>
      <c r="E117" s="24">
        <f t="shared" si="7"/>
        <v>80.3</v>
      </c>
      <c r="F117" s="4">
        <v>39859.485335648147</v>
      </c>
      <c r="G117" s="5">
        <v>57.4</v>
      </c>
      <c r="H117" s="6">
        <v>346.8</v>
      </c>
      <c r="I117" s="7">
        <v>14.2</v>
      </c>
      <c r="J117" s="8">
        <v>1062</v>
      </c>
      <c r="K117" s="11">
        <v>6.58</v>
      </c>
      <c r="L117" s="25">
        <v>1.61E-2</v>
      </c>
      <c r="M117" s="12">
        <v>80.3</v>
      </c>
      <c r="N117" s="13">
        <v>85.2</v>
      </c>
      <c r="O117" s="14">
        <v>208.4</v>
      </c>
      <c r="P117" s="15">
        <v>3275</v>
      </c>
      <c r="Q117" s="9">
        <v>57.4</v>
      </c>
      <c r="R117" s="20"/>
      <c r="S117" s="21"/>
      <c r="T117" s="10">
        <v>0.37</v>
      </c>
    </row>
    <row r="118" spans="1:20">
      <c r="A118" s="17">
        <v>57.5</v>
      </c>
      <c r="B118" s="24">
        <f t="shared" si="4"/>
        <v>354.9</v>
      </c>
      <c r="C118" s="24">
        <f t="shared" si="5"/>
        <v>141</v>
      </c>
      <c r="D118" s="24">
        <f t="shared" si="6"/>
        <v>10.72</v>
      </c>
      <c r="E118" s="24">
        <f t="shared" si="7"/>
        <v>80.2</v>
      </c>
      <c r="F118" s="4">
        <v>39859.485706018517</v>
      </c>
      <c r="G118" s="5">
        <v>58.1</v>
      </c>
      <c r="H118" s="6">
        <v>354.9</v>
      </c>
      <c r="I118" s="7">
        <v>14.1</v>
      </c>
      <c r="J118" s="8">
        <v>1072</v>
      </c>
      <c r="K118" s="11">
        <v>6.7</v>
      </c>
      <c r="L118" s="25">
        <v>1.6E-2</v>
      </c>
      <c r="M118" s="12">
        <v>80.2</v>
      </c>
      <c r="N118" s="13">
        <v>85.1</v>
      </c>
      <c r="O118" s="14">
        <v>202.8</v>
      </c>
      <c r="P118" s="15">
        <v>3246</v>
      </c>
      <c r="Q118" s="9">
        <v>58.1</v>
      </c>
      <c r="R118" s="20"/>
      <c r="S118" s="21"/>
      <c r="T118" s="10">
        <v>0.36</v>
      </c>
    </row>
    <row r="119" spans="1:20">
      <c r="A119" s="17">
        <v>58</v>
      </c>
      <c r="B119" s="24">
        <f t="shared" si="4"/>
        <v>349.5</v>
      </c>
      <c r="C119" s="24">
        <f t="shared" si="5"/>
        <v>140</v>
      </c>
      <c r="D119" s="24">
        <f t="shared" si="6"/>
        <v>9.93</v>
      </c>
      <c r="E119" s="24">
        <f t="shared" si="7"/>
        <v>80.5</v>
      </c>
      <c r="F119" s="4">
        <v>39859.486076388886</v>
      </c>
      <c r="G119" s="5">
        <v>58.4</v>
      </c>
      <c r="H119" s="6">
        <v>349.5</v>
      </c>
      <c r="I119" s="7">
        <v>14</v>
      </c>
      <c r="J119" s="8">
        <v>993</v>
      </c>
      <c r="K119" s="11">
        <v>6.72</v>
      </c>
      <c r="L119" s="25">
        <v>1.4800000000000001E-2</v>
      </c>
      <c r="M119" s="12">
        <v>80.5</v>
      </c>
      <c r="N119" s="13">
        <v>85.5</v>
      </c>
      <c r="O119" s="14">
        <v>202</v>
      </c>
      <c r="P119" s="15">
        <v>2999</v>
      </c>
      <c r="Q119" s="9">
        <v>58.4</v>
      </c>
      <c r="R119" s="20"/>
      <c r="S119" s="21"/>
      <c r="T119" s="10">
        <v>0.35</v>
      </c>
    </row>
    <row r="120" spans="1:20">
      <c r="A120" s="17">
        <v>58.5</v>
      </c>
      <c r="B120" s="24">
        <f t="shared" si="4"/>
        <v>350.9</v>
      </c>
      <c r="C120" s="24">
        <f t="shared" si="5"/>
        <v>139</v>
      </c>
      <c r="D120" s="24">
        <f t="shared" si="6"/>
        <v>8.9600000000000009</v>
      </c>
      <c r="E120" s="24">
        <f t="shared" si="7"/>
        <v>80.8</v>
      </c>
      <c r="F120" s="4">
        <v>39859.486446759256</v>
      </c>
      <c r="G120" s="5">
        <v>58.1</v>
      </c>
      <c r="H120" s="6">
        <v>350.9</v>
      </c>
      <c r="I120" s="7">
        <v>13.9</v>
      </c>
      <c r="J120" s="8">
        <v>896</v>
      </c>
      <c r="K120" s="11">
        <v>6.88</v>
      </c>
      <c r="L120" s="25">
        <v>1.2999999999999999E-2</v>
      </c>
      <c r="M120" s="12">
        <v>80.8</v>
      </c>
      <c r="N120" s="13">
        <v>85.8</v>
      </c>
      <c r="O120" s="14">
        <v>195</v>
      </c>
      <c r="P120" s="15">
        <v>2643</v>
      </c>
      <c r="Q120" s="9">
        <v>58.1</v>
      </c>
      <c r="R120" s="20"/>
      <c r="S120" s="21"/>
      <c r="T120" s="10">
        <v>0.36</v>
      </c>
    </row>
    <row r="121" spans="1:20">
      <c r="A121" s="17">
        <v>59</v>
      </c>
      <c r="B121" s="24">
        <f t="shared" si="4"/>
        <v>349.5</v>
      </c>
      <c r="C121" s="24">
        <f t="shared" si="5"/>
        <v>140</v>
      </c>
      <c r="D121" s="24">
        <f t="shared" si="6"/>
        <v>8.99</v>
      </c>
      <c r="E121" s="24">
        <f t="shared" si="7"/>
        <v>80.7</v>
      </c>
      <c r="F121" s="4">
        <v>39859.486817129633</v>
      </c>
      <c r="G121" s="5">
        <v>59.2</v>
      </c>
      <c r="H121" s="6">
        <v>349.5</v>
      </c>
      <c r="I121" s="7">
        <v>14</v>
      </c>
      <c r="J121" s="8">
        <v>899</v>
      </c>
      <c r="K121" s="11">
        <v>6.79</v>
      </c>
      <c r="L121" s="25">
        <v>1.32E-2</v>
      </c>
      <c r="M121" s="12">
        <v>80.7</v>
      </c>
      <c r="N121" s="13">
        <v>85.7</v>
      </c>
      <c r="O121" s="14">
        <v>198.9</v>
      </c>
      <c r="P121" s="15">
        <v>2687</v>
      </c>
      <c r="Q121" s="9">
        <v>59.2</v>
      </c>
      <c r="R121" s="20"/>
      <c r="S121" s="21"/>
      <c r="T121" s="10">
        <v>0.36</v>
      </c>
    </row>
    <row r="122" spans="1:20">
      <c r="A122" s="17">
        <v>59.5</v>
      </c>
      <c r="B122" s="24">
        <f t="shared" si="4"/>
        <v>357</v>
      </c>
      <c r="C122" s="24">
        <f t="shared" si="5"/>
        <v>142</v>
      </c>
      <c r="D122" s="24">
        <f t="shared" si="6"/>
        <v>9.0399999999999991</v>
      </c>
      <c r="E122" s="24">
        <f t="shared" si="7"/>
        <v>80</v>
      </c>
      <c r="F122" s="4">
        <v>39859.487187500003</v>
      </c>
      <c r="G122" s="5">
        <v>58.7</v>
      </c>
      <c r="H122" s="6">
        <v>357</v>
      </c>
      <c r="I122" s="7">
        <v>14.2</v>
      </c>
      <c r="J122" s="8">
        <v>904</v>
      </c>
      <c r="K122" s="11">
        <v>6.59</v>
      </c>
      <c r="L122" s="25">
        <v>1.37E-2</v>
      </c>
      <c r="M122" s="12">
        <v>80</v>
      </c>
      <c r="N122" s="13">
        <v>85</v>
      </c>
      <c r="O122" s="14">
        <v>207.8</v>
      </c>
      <c r="P122" s="15">
        <v>2783</v>
      </c>
      <c r="Q122" s="9">
        <v>58.7</v>
      </c>
      <c r="R122" s="20"/>
      <c r="S122" s="21"/>
      <c r="T122" s="10">
        <v>0.35</v>
      </c>
    </row>
    <row r="123" spans="1:20">
      <c r="A123" s="17">
        <v>60</v>
      </c>
      <c r="B123" s="24">
        <f t="shared" si="4"/>
        <v>357.7</v>
      </c>
      <c r="C123" s="24">
        <f t="shared" si="5"/>
        <v>140</v>
      </c>
      <c r="D123" s="24">
        <f t="shared" si="6"/>
        <v>8.39</v>
      </c>
      <c r="E123" s="24">
        <f t="shared" si="7"/>
        <v>80.3</v>
      </c>
      <c r="F123" s="4">
        <v>39859.487557870372</v>
      </c>
      <c r="G123" s="5">
        <v>58.7</v>
      </c>
      <c r="H123" s="6">
        <v>357.7</v>
      </c>
      <c r="I123" s="7">
        <v>14</v>
      </c>
      <c r="J123" s="8">
        <v>839</v>
      </c>
      <c r="K123" s="11">
        <v>6.72</v>
      </c>
      <c r="L123" s="25">
        <v>1.2500000000000001E-2</v>
      </c>
      <c r="M123" s="12">
        <v>80.3</v>
      </c>
      <c r="N123" s="13">
        <v>85.3</v>
      </c>
      <c r="O123" s="14">
        <v>201.9</v>
      </c>
      <c r="P123" s="15">
        <v>2533</v>
      </c>
      <c r="Q123" s="9">
        <v>58.7</v>
      </c>
      <c r="R123" s="20"/>
      <c r="S123" s="21"/>
      <c r="T123" s="10">
        <v>0.35</v>
      </c>
    </row>
    <row r="124" spans="1:20">
      <c r="A124" s="17">
        <v>60.5</v>
      </c>
      <c r="B124" s="24">
        <f t="shared" si="4"/>
        <v>361.7</v>
      </c>
      <c r="C124" s="24">
        <f t="shared" si="5"/>
        <v>141</v>
      </c>
      <c r="D124" s="24">
        <f t="shared" si="6"/>
        <v>8.07</v>
      </c>
      <c r="E124" s="24">
        <f t="shared" si="7"/>
        <v>80</v>
      </c>
      <c r="F124" s="4">
        <v>39859.487928240742</v>
      </c>
      <c r="G124" s="5">
        <v>59.3</v>
      </c>
      <c r="H124" s="6">
        <v>361.7</v>
      </c>
      <c r="I124" s="7">
        <v>14.1</v>
      </c>
      <c r="J124" s="8">
        <v>807</v>
      </c>
      <c r="K124" s="11">
        <v>6.63</v>
      </c>
      <c r="L124" s="25">
        <v>1.2200000000000001E-2</v>
      </c>
      <c r="M124" s="12">
        <v>80</v>
      </c>
      <c r="N124" s="13">
        <v>85</v>
      </c>
      <c r="O124" s="14">
        <v>206</v>
      </c>
      <c r="P124" s="15">
        <v>2470</v>
      </c>
      <c r="Q124" s="9">
        <v>59.3</v>
      </c>
      <c r="R124" s="20"/>
      <c r="S124" s="21"/>
      <c r="T124" s="10">
        <v>0.35</v>
      </c>
    </row>
    <row r="125" spans="1:20">
      <c r="A125" s="17">
        <v>61</v>
      </c>
      <c r="B125" s="24">
        <f t="shared" si="4"/>
        <v>359.1</v>
      </c>
      <c r="C125" s="24">
        <f t="shared" si="5"/>
        <v>142</v>
      </c>
      <c r="D125" s="24">
        <f t="shared" si="6"/>
        <v>8.24</v>
      </c>
      <c r="E125" s="24">
        <f t="shared" si="7"/>
        <v>80</v>
      </c>
      <c r="F125" s="4">
        <v>39859.488298611112</v>
      </c>
      <c r="G125" s="5">
        <v>59.5</v>
      </c>
      <c r="H125" s="6">
        <v>359.1</v>
      </c>
      <c r="I125" s="7">
        <v>14.2</v>
      </c>
      <c r="J125" s="8">
        <v>824</v>
      </c>
      <c r="K125" s="11">
        <v>6.58</v>
      </c>
      <c r="L125" s="25">
        <v>1.2500000000000001E-2</v>
      </c>
      <c r="M125" s="12">
        <v>80</v>
      </c>
      <c r="N125" s="13">
        <v>85</v>
      </c>
      <c r="O125" s="14">
        <v>208.6</v>
      </c>
      <c r="P125" s="15">
        <v>2543</v>
      </c>
      <c r="Q125" s="9">
        <v>59.5</v>
      </c>
      <c r="R125" s="20"/>
      <c r="S125" s="21"/>
      <c r="T125" s="10">
        <v>0.36</v>
      </c>
    </row>
    <row r="126" spans="1:20">
      <c r="A126" s="17">
        <v>61.5</v>
      </c>
      <c r="B126" s="24">
        <f t="shared" si="4"/>
        <v>350.4</v>
      </c>
      <c r="C126" s="24">
        <f t="shared" si="5"/>
        <v>142</v>
      </c>
      <c r="D126" s="24">
        <f t="shared" si="6"/>
        <v>8.44</v>
      </c>
      <c r="E126" s="24">
        <f t="shared" si="7"/>
        <v>80.3</v>
      </c>
      <c r="F126" s="4">
        <v>39859.488668981481</v>
      </c>
      <c r="G126" s="5">
        <v>58.4</v>
      </c>
      <c r="H126" s="6">
        <v>350.4</v>
      </c>
      <c r="I126" s="7">
        <v>14.2</v>
      </c>
      <c r="J126" s="8">
        <v>844</v>
      </c>
      <c r="K126" s="11">
        <v>6.56</v>
      </c>
      <c r="L126" s="25">
        <v>1.29E-2</v>
      </c>
      <c r="M126" s="12">
        <v>80.3</v>
      </c>
      <c r="N126" s="13">
        <v>85.2</v>
      </c>
      <c r="O126" s="14">
        <v>209.5</v>
      </c>
      <c r="P126" s="15">
        <v>2612</v>
      </c>
      <c r="Q126" s="9">
        <v>58.4</v>
      </c>
      <c r="R126" s="20"/>
      <c r="S126" s="21"/>
      <c r="T126" s="10">
        <v>0.36</v>
      </c>
    </row>
    <row r="127" spans="1:20">
      <c r="A127" s="17">
        <v>62</v>
      </c>
      <c r="B127" s="24">
        <f t="shared" si="4"/>
        <v>359.7</v>
      </c>
      <c r="C127" s="24">
        <f t="shared" si="5"/>
        <v>143</v>
      </c>
      <c r="D127" s="24">
        <f t="shared" si="6"/>
        <v>8.19</v>
      </c>
      <c r="E127" s="24">
        <f t="shared" si="7"/>
        <v>79.900000000000006</v>
      </c>
      <c r="F127" s="4">
        <v>39859.489039351851</v>
      </c>
      <c r="G127" s="5">
        <v>61.5</v>
      </c>
      <c r="H127" s="6">
        <v>359.7</v>
      </c>
      <c r="I127" s="7">
        <v>14.3</v>
      </c>
      <c r="J127" s="8">
        <v>819</v>
      </c>
      <c r="K127" s="11">
        <v>6.51</v>
      </c>
      <c r="L127" s="25">
        <v>1.26E-2</v>
      </c>
      <c r="M127" s="12">
        <v>79.900000000000006</v>
      </c>
      <c r="N127" s="13">
        <v>84.9</v>
      </c>
      <c r="O127" s="14">
        <v>211.8</v>
      </c>
      <c r="P127" s="15">
        <v>2554</v>
      </c>
      <c r="Q127" s="9">
        <v>61.5</v>
      </c>
      <c r="R127" s="20"/>
      <c r="S127" s="21"/>
      <c r="T127" s="10">
        <v>0.35</v>
      </c>
    </row>
    <row r="128" spans="1:20">
      <c r="A128" s="17">
        <v>62.5</v>
      </c>
      <c r="B128" s="24">
        <f t="shared" si="4"/>
        <v>357.7</v>
      </c>
      <c r="C128" s="24">
        <f t="shared" si="5"/>
        <v>144</v>
      </c>
      <c r="D128" s="24">
        <f t="shared" si="6"/>
        <v>8.76</v>
      </c>
      <c r="E128" s="24">
        <f t="shared" si="7"/>
        <v>79.599999999999994</v>
      </c>
      <c r="F128" s="4">
        <v>39859.48940972222</v>
      </c>
      <c r="G128" s="5">
        <v>58.9</v>
      </c>
      <c r="H128" s="6">
        <v>357.7</v>
      </c>
      <c r="I128" s="7">
        <v>14.4</v>
      </c>
      <c r="J128" s="8">
        <v>876</v>
      </c>
      <c r="K128" s="11">
        <v>6.37</v>
      </c>
      <c r="L128" s="25">
        <v>1.38E-2</v>
      </c>
      <c r="M128" s="12">
        <v>79.599999999999994</v>
      </c>
      <c r="N128" s="13">
        <v>84.5</v>
      </c>
      <c r="O128" s="14">
        <v>218.8</v>
      </c>
      <c r="P128" s="15">
        <v>2792</v>
      </c>
      <c r="Q128" s="9">
        <v>58.9</v>
      </c>
      <c r="R128" s="20"/>
      <c r="S128" s="21"/>
      <c r="T128" s="10">
        <v>0.35</v>
      </c>
    </row>
    <row r="129" spans="1:20">
      <c r="A129" s="17">
        <v>63</v>
      </c>
      <c r="B129" s="24">
        <f t="shared" si="4"/>
        <v>357.5</v>
      </c>
      <c r="C129" s="24">
        <f t="shared" si="5"/>
        <v>145</v>
      </c>
      <c r="D129" s="24">
        <f t="shared" si="6"/>
        <v>9.58</v>
      </c>
      <c r="E129" s="24">
        <f t="shared" si="7"/>
        <v>79.5</v>
      </c>
      <c r="F129" s="4">
        <v>39859.48978009259</v>
      </c>
      <c r="G129" s="5">
        <v>60</v>
      </c>
      <c r="H129" s="6">
        <v>357.5</v>
      </c>
      <c r="I129" s="7">
        <v>14.5</v>
      </c>
      <c r="J129" s="8">
        <v>958</v>
      </c>
      <c r="K129" s="11">
        <v>6.31</v>
      </c>
      <c r="L129" s="25">
        <v>1.52E-2</v>
      </c>
      <c r="M129" s="12">
        <v>79.5</v>
      </c>
      <c r="N129" s="13">
        <v>84.4</v>
      </c>
      <c r="O129" s="14">
        <v>221.5</v>
      </c>
      <c r="P129" s="15">
        <v>3080</v>
      </c>
      <c r="Q129" s="9">
        <v>60</v>
      </c>
      <c r="R129" s="20"/>
      <c r="S129" s="21"/>
      <c r="T129" s="10">
        <v>0.35</v>
      </c>
    </row>
    <row r="130" spans="1:20">
      <c r="A130" s="17">
        <v>63.5</v>
      </c>
      <c r="B130" s="24">
        <f t="shared" si="4"/>
        <v>358.1</v>
      </c>
      <c r="C130" s="24">
        <f t="shared" si="5"/>
        <v>147</v>
      </c>
      <c r="D130" s="24">
        <f t="shared" si="6"/>
        <v>9.77</v>
      </c>
      <c r="E130" s="24">
        <f t="shared" si="7"/>
        <v>79.099999999999994</v>
      </c>
      <c r="F130" s="4">
        <v>39859.49015046296</v>
      </c>
      <c r="G130" s="5">
        <v>61</v>
      </c>
      <c r="H130" s="6">
        <v>358.1</v>
      </c>
      <c r="I130" s="7">
        <v>14.7</v>
      </c>
      <c r="J130" s="8">
        <v>977</v>
      </c>
      <c r="K130" s="11">
        <v>6.14</v>
      </c>
      <c r="L130" s="25">
        <v>1.5900000000000001E-2</v>
      </c>
      <c r="M130" s="12">
        <v>79.099999999999994</v>
      </c>
      <c r="N130" s="13">
        <v>84</v>
      </c>
      <c r="O130" s="14">
        <v>230.8</v>
      </c>
      <c r="P130" s="15">
        <v>3232</v>
      </c>
      <c r="Q130" s="9">
        <v>61</v>
      </c>
      <c r="R130" s="20"/>
      <c r="S130" s="21"/>
      <c r="T130" s="10">
        <v>0.34</v>
      </c>
    </row>
    <row r="131" spans="1:20">
      <c r="A131" s="17">
        <v>64</v>
      </c>
      <c r="B131" s="24">
        <f t="shared" ref="B131:B194" si="8">FT</f>
        <v>352.2</v>
      </c>
      <c r="C131" s="24">
        <f t="shared" ref="C131:C194" si="9">Oxy*10</f>
        <v>147</v>
      </c>
      <c r="D131" s="24">
        <f t="shared" ref="D131:D194" si="10">CO/100</f>
        <v>9.76</v>
      </c>
      <c r="E131" s="24">
        <f t="shared" ref="E131:E194" si="11">Effg</f>
        <v>79.2</v>
      </c>
      <c r="F131" s="4">
        <v>39859.490520833337</v>
      </c>
      <c r="G131" s="5">
        <v>59.4</v>
      </c>
      <c r="H131" s="6">
        <v>352.2</v>
      </c>
      <c r="I131" s="7">
        <v>14.7</v>
      </c>
      <c r="J131" s="8">
        <v>976</v>
      </c>
      <c r="K131" s="11">
        <v>6.09</v>
      </c>
      <c r="L131" s="25">
        <v>1.6E-2</v>
      </c>
      <c r="M131" s="12">
        <v>79.2</v>
      </c>
      <c r="N131" s="13">
        <v>84.1</v>
      </c>
      <c r="O131" s="14">
        <v>233.3</v>
      </c>
      <c r="P131" s="15">
        <v>3253</v>
      </c>
      <c r="Q131" s="9">
        <v>59.4</v>
      </c>
      <c r="R131" s="20"/>
      <c r="S131" s="21"/>
      <c r="T131" s="10">
        <v>0.34</v>
      </c>
    </row>
    <row r="132" spans="1:20">
      <c r="A132" s="17">
        <v>64.5</v>
      </c>
      <c r="B132" s="24">
        <f t="shared" si="8"/>
        <v>357</v>
      </c>
      <c r="C132" s="24">
        <f t="shared" si="9"/>
        <v>147</v>
      </c>
      <c r="D132" s="24">
        <f t="shared" si="10"/>
        <v>9.8000000000000007</v>
      </c>
      <c r="E132" s="24">
        <f t="shared" si="11"/>
        <v>78.900000000000006</v>
      </c>
      <c r="F132" s="4">
        <v>39859.490891203706</v>
      </c>
      <c r="G132" s="5">
        <v>59.3</v>
      </c>
      <c r="H132" s="6">
        <v>357</v>
      </c>
      <c r="I132" s="7">
        <v>14.7</v>
      </c>
      <c r="J132" s="8">
        <v>980</v>
      </c>
      <c r="K132" s="11">
        <v>6.08</v>
      </c>
      <c r="L132" s="25">
        <v>1.61E-2</v>
      </c>
      <c r="M132" s="12">
        <v>78.900000000000006</v>
      </c>
      <c r="N132" s="13">
        <v>83.8</v>
      </c>
      <c r="O132" s="14">
        <v>233.8</v>
      </c>
      <c r="P132" s="15">
        <v>3271</v>
      </c>
      <c r="Q132" s="9">
        <v>59.3</v>
      </c>
      <c r="R132" s="20"/>
      <c r="S132" s="21"/>
      <c r="T132" s="10">
        <v>0.34</v>
      </c>
    </row>
    <row r="133" spans="1:20">
      <c r="A133" s="17">
        <v>65</v>
      </c>
      <c r="B133" s="24">
        <f t="shared" si="8"/>
        <v>356</v>
      </c>
      <c r="C133" s="24">
        <f t="shared" si="9"/>
        <v>147</v>
      </c>
      <c r="D133" s="24">
        <f t="shared" si="10"/>
        <v>9.7799999999999994</v>
      </c>
      <c r="E133" s="24">
        <f t="shared" si="11"/>
        <v>78.900000000000006</v>
      </c>
      <c r="F133" s="4">
        <v>39859.491261574076</v>
      </c>
      <c r="G133" s="5">
        <v>59.2</v>
      </c>
      <c r="H133" s="6">
        <v>356</v>
      </c>
      <c r="I133" s="7">
        <v>14.7</v>
      </c>
      <c r="J133" s="8">
        <v>978</v>
      </c>
      <c r="K133" s="11">
        <v>6.08</v>
      </c>
      <c r="L133" s="25">
        <v>1.61E-2</v>
      </c>
      <c r="M133" s="12">
        <v>78.900000000000006</v>
      </c>
      <c r="N133" s="13">
        <v>83.8</v>
      </c>
      <c r="O133" s="14">
        <v>234</v>
      </c>
      <c r="P133" s="15">
        <v>3267</v>
      </c>
      <c r="Q133" s="9">
        <v>59.2</v>
      </c>
      <c r="R133" s="20"/>
      <c r="S133" s="21"/>
      <c r="T133" s="10">
        <v>0.34</v>
      </c>
    </row>
    <row r="134" spans="1:20">
      <c r="A134" s="17">
        <v>65.5</v>
      </c>
      <c r="B134" s="24">
        <f t="shared" si="8"/>
        <v>363.2</v>
      </c>
      <c r="C134" s="24">
        <f t="shared" si="9"/>
        <v>146</v>
      </c>
      <c r="D134" s="24">
        <f t="shared" si="10"/>
        <v>9.4700000000000006</v>
      </c>
      <c r="E134" s="24">
        <f t="shared" si="11"/>
        <v>78.900000000000006</v>
      </c>
      <c r="F134" s="4">
        <v>39859.491631944446</v>
      </c>
      <c r="G134" s="5">
        <v>59.8</v>
      </c>
      <c r="H134" s="6">
        <v>363.2</v>
      </c>
      <c r="I134" s="7">
        <v>14.6</v>
      </c>
      <c r="J134" s="8">
        <v>947</v>
      </c>
      <c r="K134" s="11">
        <v>6.2</v>
      </c>
      <c r="L134" s="25">
        <v>1.5299999999999999E-2</v>
      </c>
      <c r="M134" s="12">
        <v>78.900000000000006</v>
      </c>
      <c r="N134" s="13">
        <v>83.8</v>
      </c>
      <c r="O134" s="14">
        <v>227.7</v>
      </c>
      <c r="P134" s="15">
        <v>3103</v>
      </c>
      <c r="Q134" s="9">
        <v>59.8</v>
      </c>
      <c r="R134" s="20"/>
      <c r="S134" s="21"/>
      <c r="T134" s="10">
        <v>0.34</v>
      </c>
    </row>
    <row r="135" spans="1:20">
      <c r="A135" s="17">
        <v>66</v>
      </c>
      <c r="B135" s="24">
        <f t="shared" si="8"/>
        <v>364.1</v>
      </c>
      <c r="C135" s="24">
        <f t="shared" si="9"/>
        <v>146</v>
      </c>
      <c r="D135" s="24">
        <f t="shared" si="10"/>
        <v>9.1999999999999993</v>
      </c>
      <c r="E135" s="24">
        <f t="shared" si="11"/>
        <v>79</v>
      </c>
      <c r="F135" s="4">
        <v>39859.492002314815</v>
      </c>
      <c r="G135" s="5">
        <v>61.8</v>
      </c>
      <c r="H135" s="6">
        <v>364.1</v>
      </c>
      <c r="I135" s="7">
        <v>14.6</v>
      </c>
      <c r="J135" s="8">
        <v>920</v>
      </c>
      <c r="K135" s="11">
        <v>6.17</v>
      </c>
      <c r="L135" s="25">
        <v>1.49E-2</v>
      </c>
      <c r="M135" s="12">
        <v>79</v>
      </c>
      <c r="N135" s="13">
        <v>83.8</v>
      </c>
      <c r="O135" s="14">
        <v>229.1</v>
      </c>
      <c r="P135" s="15">
        <v>3028</v>
      </c>
      <c r="Q135" s="9">
        <v>61.8</v>
      </c>
      <c r="R135" s="20"/>
      <c r="S135" s="21"/>
      <c r="T135" s="10">
        <v>0.33</v>
      </c>
    </row>
    <row r="136" spans="1:20">
      <c r="A136" s="17">
        <v>66.5</v>
      </c>
      <c r="B136" s="24">
        <f t="shared" si="8"/>
        <v>366.3</v>
      </c>
      <c r="C136" s="24">
        <f t="shared" si="9"/>
        <v>146</v>
      </c>
      <c r="D136" s="24">
        <f t="shared" si="10"/>
        <v>8.82</v>
      </c>
      <c r="E136" s="24">
        <f t="shared" si="11"/>
        <v>78.900000000000006</v>
      </c>
      <c r="F136" s="4">
        <v>39859.492372685185</v>
      </c>
      <c r="G136" s="5">
        <v>61.3</v>
      </c>
      <c r="H136" s="6">
        <v>366.3</v>
      </c>
      <c r="I136" s="7">
        <v>14.6</v>
      </c>
      <c r="J136" s="8">
        <v>882</v>
      </c>
      <c r="K136" s="11">
        <v>6.17</v>
      </c>
      <c r="L136" s="25">
        <v>1.43E-2</v>
      </c>
      <c r="M136" s="12">
        <v>78.900000000000006</v>
      </c>
      <c r="N136" s="13">
        <v>83.7</v>
      </c>
      <c r="O136" s="14">
        <v>228.9</v>
      </c>
      <c r="P136" s="15">
        <v>2901</v>
      </c>
      <c r="Q136" s="9">
        <v>61.3</v>
      </c>
      <c r="R136" s="20"/>
      <c r="S136" s="21"/>
      <c r="T136" s="10">
        <v>0.33</v>
      </c>
    </row>
    <row r="137" spans="1:20">
      <c r="A137" s="17">
        <v>67</v>
      </c>
      <c r="B137" s="24">
        <f t="shared" si="8"/>
        <v>361.2</v>
      </c>
      <c r="C137" s="24">
        <f t="shared" si="9"/>
        <v>145</v>
      </c>
      <c r="D137" s="24">
        <f t="shared" si="10"/>
        <v>9.07</v>
      </c>
      <c r="E137" s="24">
        <f t="shared" si="11"/>
        <v>79.400000000000006</v>
      </c>
      <c r="F137" s="4">
        <v>39859.492743055554</v>
      </c>
      <c r="G137" s="5">
        <v>62.8</v>
      </c>
      <c r="H137" s="6">
        <v>361.2</v>
      </c>
      <c r="I137" s="7">
        <v>14.5</v>
      </c>
      <c r="J137" s="8">
        <v>907</v>
      </c>
      <c r="K137" s="11">
        <v>6.27</v>
      </c>
      <c r="L137" s="25">
        <v>1.4500000000000001E-2</v>
      </c>
      <c r="M137" s="12">
        <v>79.400000000000006</v>
      </c>
      <c r="N137" s="13">
        <v>84.3</v>
      </c>
      <c r="O137" s="14">
        <v>223.9</v>
      </c>
      <c r="P137" s="15">
        <v>2938</v>
      </c>
      <c r="Q137" s="9">
        <v>62.8</v>
      </c>
      <c r="R137" s="20"/>
      <c r="S137" s="21"/>
      <c r="T137" s="10">
        <v>0.33</v>
      </c>
    </row>
    <row r="138" spans="1:20">
      <c r="A138" s="17">
        <v>67.5</v>
      </c>
      <c r="B138" s="24">
        <f t="shared" si="8"/>
        <v>367.1</v>
      </c>
      <c r="C138" s="24">
        <f t="shared" si="9"/>
        <v>146</v>
      </c>
      <c r="D138" s="24">
        <f t="shared" si="10"/>
        <v>9.15</v>
      </c>
      <c r="E138" s="24">
        <f t="shared" si="11"/>
        <v>78.900000000000006</v>
      </c>
      <c r="F138" s="4">
        <v>39859.493113425924</v>
      </c>
      <c r="G138" s="5">
        <v>60.9</v>
      </c>
      <c r="H138" s="6">
        <v>367.1</v>
      </c>
      <c r="I138" s="7">
        <v>14.6</v>
      </c>
      <c r="J138" s="8">
        <v>915</v>
      </c>
      <c r="K138" s="11">
        <v>6.21</v>
      </c>
      <c r="L138" s="25">
        <v>1.47E-2</v>
      </c>
      <c r="M138" s="12">
        <v>78.900000000000006</v>
      </c>
      <c r="N138" s="13">
        <v>83.7</v>
      </c>
      <c r="O138" s="14">
        <v>227.1</v>
      </c>
      <c r="P138" s="15">
        <v>2993</v>
      </c>
      <c r="Q138" s="9">
        <v>60.9</v>
      </c>
      <c r="R138" s="20"/>
      <c r="S138" s="21"/>
      <c r="T138" s="10">
        <v>0.33</v>
      </c>
    </row>
    <row r="139" spans="1:20">
      <c r="A139" s="17">
        <v>68</v>
      </c>
      <c r="B139" s="24">
        <f t="shared" si="8"/>
        <v>370.5</v>
      </c>
      <c r="C139" s="24">
        <f t="shared" si="9"/>
        <v>146</v>
      </c>
      <c r="D139" s="24">
        <f t="shared" si="10"/>
        <v>9.4600000000000009</v>
      </c>
      <c r="E139" s="24">
        <f t="shared" si="11"/>
        <v>78.599999999999994</v>
      </c>
      <c r="F139" s="4">
        <v>39859.493483796294</v>
      </c>
      <c r="G139" s="5">
        <v>62</v>
      </c>
      <c r="H139" s="6">
        <v>370.5</v>
      </c>
      <c r="I139" s="7">
        <v>14.6</v>
      </c>
      <c r="J139" s="8">
        <v>946</v>
      </c>
      <c r="K139" s="11">
        <v>6.15</v>
      </c>
      <c r="L139" s="25">
        <v>1.54E-2</v>
      </c>
      <c r="M139" s="12">
        <v>78.599999999999994</v>
      </c>
      <c r="N139" s="13">
        <v>83.5</v>
      </c>
      <c r="O139" s="14">
        <v>230.1</v>
      </c>
      <c r="P139" s="15">
        <v>3123</v>
      </c>
      <c r="Q139" s="9">
        <v>62</v>
      </c>
      <c r="R139" s="20"/>
      <c r="S139" s="21"/>
      <c r="T139" s="10">
        <v>0.33</v>
      </c>
    </row>
    <row r="140" spans="1:20">
      <c r="A140" s="17">
        <v>68.5</v>
      </c>
      <c r="B140" s="24">
        <f t="shared" si="8"/>
        <v>355.7</v>
      </c>
      <c r="C140" s="24">
        <f t="shared" si="9"/>
        <v>146</v>
      </c>
      <c r="D140" s="24">
        <f t="shared" si="10"/>
        <v>9.61</v>
      </c>
      <c r="E140" s="24">
        <f t="shared" si="11"/>
        <v>79.2</v>
      </c>
      <c r="F140" s="4">
        <v>39859.493854166663</v>
      </c>
      <c r="G140" s="5">
        <v>58.3</v>
      </c>
      <c r="H140" s="6">
        <v>355.7</v>
      </c>
      <c r="I140" s="7">
        <v>14.6</v>
      </c>
      <c r="J140" s="8">
        <v>961</v>
      </c>
      <c r="K140" s="11">
        <v>6.18</v>
      </c>
      <c r="L140" s="25">
        <v>1.55E-2</v>
      </c>
      <c r="M140" s="12">
        <v>79.2</v>
      </c>
      <c r="N140" s="13">
        <v>84.1</v>
      </c>
      <c r="O140" s="14">
        <v>228.4</v>
      </c>
      <c r="P140" s="15">
        <v>3156</v>
      </c>
      <c r="Q140" s="9">
        <v>58.3</v>
      </c>
      <c r="R140" s="20"/>
      <c r="S140" s="21"/>
      <c r="T140" s="10">
        <v>0.32</v>
      </c>
    </row>
    <row r="141" spans="1:20">
      <c r="A141" s="17">
        <v>69</v>
      </c>
      <c r="B141" s="24">
        <f t="shared" si="8"/>
        <v>365</v>
      </c>
      <c r="C141" s="24">
        <f t="shared" si="9"/>
        <v>148</v>
      </c>
      <c r="D141" s="24">
        <f t="shared" si="10"/>
        <v>9.43</v>
      </c>
      <c r="E141" s="24">
        <f t="shared" si="11"/>
        <v>78.3</v>
      </c>
      <c r="F141" s="4">
        <v>39859.49422453704</v>
      </c>
      <c r="G141" s="5">
        <v>58.8</v>
      </c>
      <c r="H141" s="6">
        <v>365</v>
      </c>
      <c r="I141" s="7">
        <v>14.8</v>
      </c>
      <c r="J141" s="8">
        <v>943</v>
      </c>
      <c r="K141" s="11">
        <v>6</v>
      </c>
      <c r="L141" s="25">
        <v>1.5699999999999999E-2</v>
      </c>
      <c r="M141" s="12">
        <v>78.3</v>
      </c>
      <c r="N141" s="13">
        <v>83.2</v>
      </c>
      <c r="O141" s="14">
        <v>238.3</v>
      </c>
      <c r="P141" s="15">
        <v>3190</v>
      </c>
      <c r="Q141" s="9">
        <v>58.8</v>
      </c>
      <c r="R141" s="20"/>
      <c r="S141" s="21"/>
      <c r="T141" s="10">
        <v>0.32</v>
      </c>
    </row>
    <row r="142" spans="1:20">
      <c r="A142" s="17">
        <v>69.5</v>
      </c>
      <c r="B142" s="24">
        <f t="shared" si="8"/>
        <v>371.9</v>
      </c>
      <c r="C142" s="24">
        <f t="shared" si="9"/>
        <v>148</v>
      </c>
      <c r="D142" s="24">
        <f t="shared" si="10"/>
        <v>9.64</v>
      </c>
      <c r="E142" s="24">
        <f t="shared" si="11"/>
        <v>77.900000000000006</v>
      </c>
      <c r="F142" s="4">
        <v>39859.49459490741</v>
      </c>
      <c r="G142" s="5">
        <v>57.6</v>
      </c>
      <c r="H142" s="6">
        <v>371.9</v>
      </c>
      <c r="I142" s="7">
        <v>14.8</v>
      </c>
      <c r="J142" s="8">
        <v>964</v>
      </c>
      <c r="K142" s="11">
        <v>5.97</v>
      </c>
      <c r="L142" s="25">
        <v>1.6199999999999999E-2</v>
      </c>
      <c r="M142" s="12">
        <v>77.900000000000006</v>
      </c>
      <c r="N142" s="13">
        <v>82.7</v>
      </c>
      <c r="O142" s="14">
        <v>240.1</v>
      </c>
      <c r="P142" s="15">
        <v>3278</v>
      </c>
      <c r="Q142" s="9">
        <v>57.6</v>
      </c>
      <c r="R142" s="20"/>
      <c r="S142" s="21"/>
      <c r="T142" s="10">
        <v>0.32</v>
      </c>
    </row>
    <row r="143" spans="1:20">
      <c r="A143" s="17">
        <v>70</v>
      </c>
      <c r="B143" s="24">
        <f t="shared" si="8"/>
        <v>364.6</v>
      </c>
      <c r="C143" s="24">
        <f t="shared" si="9"/>
        <v>147</v>
      </c>
      <c r="D143" s="24">
        <f t="shared" si="10"/>
        <v>9.56</v>
      </c>
      <c r="E143" s="24">
        <f t="shared" si="11"/>
        <v>78.400000000000006</v>
      </c>
      <c r="F143" s="4">
        <v>39859.49496527778</v>
      </c>
      <c r="G143" s="5">
        <v>57.4</v>
      </c>
      <c r="H143" s="6">
        <v>364.6</v>
      </c>
      <c r="I143" s="7">
        <v>14.7</v>
      </c>
      <c r="J143" s="8">
        <v>956</v>
      </c>
      <c r="K143" s="11">
        <v>6.05</v>
      </c>
      <c r="L143" s="25">
        <v>1.5800000000000002E-2</v>
      </c>
      <c r="M143" s="12">
        <v>78.400000000000006</v>
      </c>
      <c r="N143" s="13">
        <v>83.3</v>
      </c>
      <c r="O143" s="14">
        <v>235.5</v>
      </c>
      <c r="P143" s="15">
        <v>3207</v>
      </c>
      <c r="Q143" s="9">
        <v>57.4</v>
      </c>
      <c r="R143" s="20"/>
      <c r="S143" s="21"/>
      <c r="T143" s="10">
        <v>0.31</v>
      </c>
    </row>
    <row r="144" spans="1:20">
      <c r="A144" s="17">
        <v>70.5</v>
      </c>
      <c r="B144" s="24">
        <f t="shared" si="8"/>
        <v>368.6</v>
      </c>
      <c r="C144" s="24">
        <f t="shared" si="9"/>
        <v>146</v>
      </c>
      <c r="D144" s="24">
        <f t="shared" si="10"/>
        <v>9.27</v>
      </c>
      <c r="E144" s="24">
        <f t="shared" si="11"/>
        <v>78.5</v>
      </c>
      <c r="F144" s="4">
        <v>39859.495335648149</v>
      </c>
      <c r="G144" s="5">
        <v>57.8</v>
      </c>
      <c r="H144" s="6">
        <v>368.6</v>
      </c>
      <c r="I144" s="7">
        <v>14.6</v>
      </c>
      <c r="J144" s="8">
        <v>927</v>
      </c>
      <c r="K144" s="11">
        <v>6.15</v>
      </c>
      <c r="L144" s="25">
        <v>1.5100000000000001E-2</v>
      </c>
      <c r="M144" s="12">
        <v>78.5</v>
      </c>
      <c r="N144" s="13">
        <v>83.4</v>
      </c>
      <c r="O144" s="14">
        <v>230</v>
      </c>
      <c r="P144" s="15">
        <v>3059</v>
      </c>
      <c r="Q144" s="9">
        <v>57.8</v>
      </c>
      <c r="R144" s="20"/>
      <c r="S144" s="21"/>
      <c r="T144" s="10">
        <v>0.31</v>
      </c>
    </row>
    <row r="145" spans="1:20">
      <c r="A145" s="17">
        <v>71</v>
      </c>
      <c r="B145" s="24">
        <f t="shared" si="8"/>
        <v>366.7</v>
      </c>
      <c r="C145" s="24">
        <f t="shared" si="9"/>
        <v>146</v>
      </c>
      <c r="D145" s="24">
        <f t="shared" si="10"/>
        <v>8.92</v>
      </c>
      <c r="E145" s="24">
        <f t="shared" si="11"/>
        <v>78.7</v>
      </c>
      <c r="F145" s="4">
        <v>39859.495706018519</v>
      </c>
      <c r="G145" s="5">
        <v>57.4</v>
      </c>
      <c r="H145" s="6">
        <v>366.7</v>
      </c>
      <c r="I145" s="7">
        <v>14.6</v>
      </c>
      <c r="J145" s="8">
        <v>892</v>
      </c>
      <c r="K145" s="11">
        <v>6.21</v>
      </c>
      <c r="L145" s="25">
        <v>1.44E-2</v>
      </c>
      <c r="M145" s="12">
        <v>78.7</v>
      </c>
      <c r="N145" s="13">
        <v>83.6</v>
      </c>
      <c r="O145" s="14">
        <v>227</v>
      </c>
      <c r="P145" s="15">
        <v>2917</v>
      </c>
      <c r="Q145" s="9">
        <v>57.4</v>
      </c>
      <c r="R145" s="20"/>
      <c r="S145" s="21"/>
      <c r="T145" s="10">
        <v>0.31</v>
      </c>
    </row>
    <row r="146" spans="1:20">
      <c r="A146" s="17">
        <v>71.5</v>
      </c>
      <c r="B146" s="24">
        <f t="shared" si="8"/>
        <v>373</v>
      </c>
      <c r="C146" s="24">
        <f t="shared" si="9"/>
        <v>145</v>
      </c>
      <c r="D146" s="24">
        <f t="shared" si="10"/>
        <v>9</v>
      </c>
      <c r="E146" s="24">
        <f t="shared" si="11"/>
        <v>78.7</v>
      </c>
      <c r="F146" s="4">
        <v>39859.496076388888</v>
      </c>
      <c r="G146" s="5">
        <v>59.8</v>
      </c>
      <c r="H146" s="6">
        <v>373</v>
      </c>
      <c r="I146" s="7">
        <v>14.5</v>
      </c>
      <c r="J146" s="8">
        <v>900</v>
      </c>
      <c r="K146" s="11">
        <v>6.26</v>
      </c>
      <c r="L146" s="25">
        <v>1.44E-2</v>
      </c>
      <c r="M146" s="12">
        <v>78.7</v>
      </c>
      <c r="N146" s="13">
        <v>83.5</v>
      </c>
      <c r="O146" s="14">
        <v>224.5</v>
      </c>
      <c r="P146" s="15">
        <v>2921</v>
      </c>
      <c r="Q146" s="9">
        <v>59.8</v>
      </c>
      <c r="R146" s="20"/>
      <c r="S146" s="21"/>
      <c r="T146" s="10">
        <v>0.31</v>
      </c>
    </row>
    <row r="147" spans="1:20">
      <c r="A147" s="17">
        <v>72</v>
      </c>
      <c r="B147" s="24">
        <f t="shared" si="8"/>
        <v>370.9</v>
      </c>
      <c r="C147" s="24">
        <f t="shared" si="9"/>
        <v>147</v>
      </c>
      <c r="D147" s="24">
        <f t="shared" si="10"/>
        <v>9.51</v>
      </c>
      <c r="E147" s="24">
        <f t="shared" si="11"/>
        <v>78.400000000000006</v>
      </c>
      <c r="F147" s="4">
        <v>39859.496446759258</v>
      </c>
      <c r="G147" s="5">
        <v>59.4</v>
      </c>
      <c r="H147" s="6">
        <v>370.9</v>
      </c>
      <c r="I147" s="7">
        <v>14.7</v>
      </c>
      <c r="J147" s="8">
        <v>951</v>
      </c>
      <c r="K147" s="11">
        <v>6.11</v>
      </c>
      <c r="L147" s="25">
        <v>1.5599999999999999E-2</v>
      </c>
      <c r="M147" s="12">
        <v>78.400000000000006</v>
      </c>
      <c r="N147" s="13">
        <v>83.2</v>
      </c>
      <c r="O147" s="14">
        <v>232.1</v>
      </c>
      <c r="P147" s="15">
        <v>3158</v>
      </c>
      <c r="Q147" s="9">
        <v>59.4</v>
      </c>
      <c r="R147" s="20"/>
      <c r="S147" s="21"/>
      <c r="T147" s="10">
        <v>0.31</v>
      </c>
    </row>
    <row r="148" spans="1:20">
      <c r="A148" s="17">
        <v>72.5</v>
      </c>
      <c r="B148" s="24">
        <f t="shared" si="8"/>
        <v>386.4</v>
      </c>
      <c r="C148" s="24">
        <f t="shared" si="9"/>
        <v>147</v>
      </c>
      <c r="D148" s="24">
        <f t="shared" si="10"/>
        <v>9.89</v>
      </c>
      <c r="E148" s="24">
        <f t="shared" si="11"/>
        <v>77.599999999999994</v>
      </c>
      <c r="F148" s="4">
        <v>39859.496817129628</v>
      </c>
      <c r="G148" s="5">
        <v>58</v>
      </c>
      <c r="H148" s="6">
        <v>386.4</v>
      </c>
      <c r="I148" s="7">
        <v>14.7</v>
      </c>
      <c r="J148" s="8">
        <v>989</v>
      </c>
      <c r="K148" s="11">
        <v>6.12</v>
      </c>
      <c r="L148" s="25">
        <v>1.6199999999999999E-2</v>
      </c>
      <c r="M148" s="12">
        <v>77.599999999999994</v>
      </c>
      <c r="N148" s="13">
        <v>82.4</v>
      </c>
      <c r="O148" s="14">
        <v>231.8</v>
      </c>
      <c r="P148" s="15">
        <v>3281</v>
      </c>
      <c r="Q148" s="9">
        <v>58</v>
      </c>
      <c r="R148" s="20"/>
      <c r="S148" s="21"/>
      <c r="T148" s="10">
        <v>0.31</v>
      </c>
    </row>
    <row r="149" spans="1:20">
      <c r="A149" s="17">
        <v>73</v>
      </c>
      <c r="B149" s="24">
        <f t="shared" si="8"/>
        <v>366.2</v>
      </c>
      <c r="C149" s="24">
        <f t="shared" si="9"/>
        <v>148</v>
      </c>
      <c r="D149" s="24">
        <f t="shared" si="10"/>
        <v>9.9600000000000009</v>
      </c>
      <c r="E149" s="24">
        <f t="shared" si="11"/>
        <v>78.2</v>
      </c>
      <c r="F149" s="4">
        <v>39859.497187499997</v>
      </c>
      <c r="G149" s="5">
        <v>58.3</v>
      </c>
      <c r="H149" s="6">
        <v>366.2</v>
      </c>
      <c r="I149" s="7">
        <v>14.8</v>
      </c>
      <c r="J149" s="8">
        <v>996</v>
      </c>
      <c r="K149" s="11">
        <v>6</v>
      </c>
      <c r="L149" s="25">
        <v>1.66E-2</v>
      </c>
      <c r="M149" s="12">
        <v>78.2</v>
      </c>
      <c r="N149" s="13">
        <v>83.1</v>
      </c>
      <c r="O149" s="14">
        <v>238.3</v>
      </c>
      <c r="P149" s="15">
        <v>3369</v>
      </c>
      <c r="Q149" s="9">
        <v>58.3</v>
      </c>
      <c r="R149" s="20"/>
      <c r="S149" s="21"/>
      <c r="T149" s="10">
        <v>0.31</v>
      </c>
    </row>
    <row r="150" spans="1:20">
      <c r="A150" s="17">
        <v>73.5</v>
      </c>
      <c r="B150" s="24">
        <f t="shared" si="8"/>
        <v>375.4</v>
      </c>
      <c r="C150" s="24">
        <f t="shared" si="9"/>
        <v>148</v>
      </c>
      <c r="D150" s="24">
        <f t="shared" si="10"/>
        <v>9.81</v>
      </c>
      <c r="E150" s="24">
        <f t="shared" si="11"/>
        <v>77.7</v>
      </c>
      <c r="F150" s="4">
        <v>39859.497557870367</v>
      </c>
      <c r="G150" s="5">
        <v>58.9</v>
      </c>
      <c r="H150" s="6">
        <v>375.4</v>
      </c>
      <c r="I150" s="7">
        <v>14.8</v>
      </c>
      <c r="J150" s="8">
        <v>981</v>
      </c>
      <c r="K150" s="11">
        <v>5.95</v>
      </c>
      <c r="L150" s="25">
        <v>1.6500000000000001E-2</v>
      </c>
      <c r="M150" s="12">
        <v>77.7</v>
      </c>
      <c r="N150" s="13">
        <v>82.5</v>
      </c>
      <c r="O150" s="14">
        <v>241.1</v>
      </c>
      <c r="P150" s="15">
        <v>3346</v>
      </c>
      <c r="Q150" s="9">
        <v>58.9</v>
      </c>
      <c r="R150" s="20"/>
      <c r="S150" s="21"/>
      <c r="T150" s="10">
        <v>0.31</v>
      </c>
    </row>
    <row r="151" spans="1:20">
      <c r="A151" s="17">
        <v>74</v>
      </c>
      <c r="B151" s="24">
        <f t="shared" si="8"/>
        <v>377.6</v>
      </c>
      <c r="C151" s="24">
        <f t="shared" si="9"/>
        <v>147</v>
      </c>
      <c r="D151" s="24">
        <f t="shared" si="10"/>
        <v>9.4700000000000006</v>
      </c>
      <c r="E151" s="24">
        <f t="shared" si="11"/>
        <v>77.900000000000006</v>
      </c>
      <c r="F151" s="4">
        <v>39859.497928240744</v>
      </c>
      <c r="G151" s="5">
        <v>58.7</v>
      </c>
      <c r="H151" s="6">
        <v>377.6</v>
      </c>
      <c r="I151" s="7">
        <v>14.7</v>
      </c>
      <c r="J151" s="8">
        <v>947</v>
      </c>
      <c r="K151" s="11">
        <v>6.07</v>
      </c>
      <c r="L151" s="25">
        <v>1.5599999999999999E-2</v>
      </c>
      <c r="M151" s="12">
        <v>77.900000000000006</v>
      </c>
      <c r="N151" s="13">
        <v>82.7</v>
      </c>
      <c r="O151" s="14">
        <v>234.3</v>
      </c>
      <c r="P151" s="15">
        <v>3166</v>
      </c>
      <c r="Q151" s="9">
        <v>58.7</v>
      </c>
      <c r="R151" s="20"/>
      <c r="S151" s="21"/>
      <c r="T151" s="10">
        <v>0.3</v>
      </c>
    </row>
    <row r="152" spans="1:20">
      <c r="A152" s="17">
        <v>74.5</v>
      </c>
      <c r="B152" s="24">
        <f t="shared" si="8"/>
        <v>372.8</v>
      </c>
      <c r="C152" s="24">
        <f t="shared" si="9"/>
        <v>148</v>
      </c>
      <c r="D152" s="24">
        <f t="shared" si="10"/>
        <v>9.4700000000000006</v>
      </c>
      <c r="E152" s="24">
        <f t="shared" si="11"/>
        <v>77.900000000000006</v>
      </c>
      <c r="F152" s="4">
        <v>39859.498298611114</v>
      </c>
      <c r="G152" s="5">
        <v>57.3</v>
      </c>
      <c r="H152" s="6">
        <v>372.8</v>
      </c>
      <c r="I152" s="7">
        <v>14.8</v>
      </c>
      <c r="J152" s="8">
        <v>947</v>
      </c>
      <c r="K152" s="11">
        <v>6</v>
      </c>
      <c r="L152" s="25">
        <v>1.5800000000000002E-2</v>
      </c>
      <c r="M152" s="12">
        <v>77.900000000000006</v>
      </c>
      <c r="N152" s="13">
        <v>82.7</v>
      </c>
      <c r="O152" s="14">
        <v>238.6</v>
      </c>
      <c r="P152" s="15">
        <v>3206</v>
      </c>
      <c r="Q152" s="9">
        <v>57.3</v>
      </c>
      <c r="R152" s="20"/>
      <c r="S152" s="21"/>
      <c r="T152" s="10">
        <v>0.3</v>
      </c>
    </row>
    <row r="153" spans="1:20">
      <c r="A153" s="17">
        <v>75</v>
      </c>
      <c r="B153" s="24">
        <f t="shared" si="8"/>
        <v>381.9</v>
      </c>
      <c r="C153" s="24">
        <f t="shared" si="9"/>
        <v>149</v>
      </c>
      <c r="D153" s="24">
        <f t="shared" si="10"/>
        <v>9.85</v>
      </c>
      <c r="E153" s="24">
        <f t="shared" si="11"/>
        <v>77.2</v>
      </c>
      <c r="F153" s="4">
        <v>39859.498668981483</v>
      </c>
      <c r="G153" s="5">
        <v>58.6</v>
      </c>
      <c r="H153" s="6">
        <v>381.9</v>
      </c>
      <c r="I153" s="7">
        <v>14.9</v>
      </c>
      <c r="J153" s="8">
        <v>985</v>
      </c>
      <c r="K153" s="11">
        <v>5.89</v>
      </c>
      <c r="L153" s="25">
        <v>1.67E-2</v>
      </c>
      <c r="M153" s="12">
        <v>77.2</v>
      </c>
      <c r="N153" s="13">
        <v>82</v>
      </c>
      <c r="O153" s="14">
        <v>244.9</v>
      </c>
      <c r="P153" s="15">
        <v>3397</v>
      </c>
      <c r="Q153" s="9">
        <v>58.6</v>
      </c>
      <c r="R153" s="20"/>
      <c r="S153" s="21"/>
      <c r="T153" s="10">
        <v>0.31</v>
      </c>
    </row>
    <row r="154" spans="1:20">
      <c r="A154" s="17">
        <v>75.5</v>
      </c>
      <c r="B154" s="24">
        <f t="shared" si="8"/>
        <v>377.8</v>
      </c>
      <c r="C154" s="24">
        <f t="shared" si="9"/>
        <v>151</v>
      </c>
      <c r="D154" s="24">
        <f t="shared" si="10"/>
        <v>10.44</v>
      </c>
      <c r="E154" s="24">
        <f t="shared" si="11"/>
        <v>76.599999999999994</v>
      </c>
      <c r="F154" s="4">
        <v>39859.499039351853</v>
      </c>
      <c r="G154" s="5">
        <v>51.8</v>
      </c>
      <c r="H154" s="6">
        <v>377.8</v>
      </c>
      <c r="I154" s="7">
        <v>15.1</v>
      </c>
      <c r="J154" s="8">
        <v>1044</v>
      </c>
      <c r="K154" s="11">
        <v>5.75</v>
      </c>
      <c r="L154" s="25">
        <v>1.8200000000000001E-2</v>
      </c>
      <c r="M154" s="12">
        <v>76.599999999999994</v>
      </c>
      <c r="N154" s="13">
        <v>81.400000000000006</v>
      </c>
      <c r="O154" s="14">
        <v>253</v>
      </c>
      <c r="P154" s="15">
        <v>3685</v>
      </c>
      <c r="Q154" s="9">
        <v>51.8</v>
      </c>
      <c r="R154" s="20"/>
      <c r="S154" s="21"/>
      <c r="T154" s="10">
        <v>0.3</v>
      </c>
    </row>
    <row r="155" spans="1:20">
      <c r="A155" s="17">
        <v>76</v>
      </c>
      <c r="B155" s="24">
        <f t="shared" si="8"/>
        <v>370.4</v>
      </c>
      <c r="C155" s="24">
        <f t="shared" si="9"/>
        <v>151</v>
      </c>
      <c r="D155" s="24">
        <f t="shared" si="10"/>
        <v>10.33</v>
      </c>
      <c r="E155" s="24">
        <f t="shared" si="11"/>
        <v>77</v>
      </c>
      <c r="F155" s="4">
        <v>39859.499409722222</v>
      </c>
      <c r="G155" s="5">
        <v>51.9</v>
      </c>
      <c r="H155" s="6">
        <v>370.4</v>
      </c>
      <c r="I155" s="7">
        <v>15.1</v>
      </c>
      <c r="J155" s="8">
        <v>1033</v>
      </c>
      <c r="K155" s="11">
        <v>5.74</v>
      </c>
      <c r="L155" s="25">
        <v>1.7999999999999999E-2</v>
      </c>
      <c r="M155" s="12">
        <v>77</v>
      </c>
      <c r="N155" s="13">
        <v>81.7</v>
      </c>
      <c r="O155" s="14">
        <v>253.8</v>
      </c>
      <c r="P155" s="15">
        <v>3655</v>
      </c>
      <c r="Q155" s="9">
        <v>51.9</v>
      </c>
      <c r="R155" s="20"/>
      <c r="S155" s="21"/>
      <c r="T155" s="10">
        <v>0.3</v>
      </c>
    </row>
    <row r="156" spans="1:20">
      <c r="A156" s="17">
        <v>76.5</v>
      </c>
      <c r="B156" s="24">
        <f t="shared" si="8"/>
        <v>376.1</v>
      </c>
      <c r="C156" s="24">
        <f t="shared" si="9"/>
        <v>150</v>
      </c>
      <c r="D156" s="24">
        <f t="shared" si="10"/>
        <v>10.35</v>
      </c>
      <c r="E156" s="24">
        <f t="shared" si="11"/>
        <v>77.099999999999994</v>
      </c>
      <c r="F156" s="4">
        <v>39859.499780092592</v>
      </c>
      <c r="G156" s="5">
        <v>54.4</v>
      </c>
      <c r="H156" s="6">
        <v>376.1</v>
      </c>
      <c r="I156" s="7">
        <v>15</v>
      </c>
      <c r="J156" s="8">
        <v>1035</v>
      </c>
      <c r="K156" s="11">
        <v>5.83</v>
      </c>
      <c r="L156" s="25">
        <v>1.78E-2</v>
      </c>
      <c r="M156" s="12">
        <v>77.099999999999994</v>
      </c>
      <c r="N156" s="13">
        <v>81.900000000000006</v>
      </c>
      <c r="O156" s="14">
        <v>248.3</v>
      </c>
      <c r="P156" s="15">
        <v>3605</v>
      </c>
      <c r="Q156" s="9">
        <v>54.4</v>
      </c>
      <c r="R156" s="20"/>
      <c r="S156" s="21"/>
      <c r="T156" s="10">
        <v>0.3</v>
      </c>
    </row>
    <row r="157" spans="1:20">
      <c r="A157" s="17">
        <v>77</v>
      </c>
      <c r="B157" s="24">
        <f t="shared" si="8"/>
        <v>391.2</v>
      </c>
      <c r="C157" s="24">
        <f t="shared" si="9"/>
        <v>149</v>
      </c>
      <c r="D157" s="24">
        <f t="shared" si="10"/>
        <v>10.46</v>
      </c>
      <c r="E157" s="24">
        <f t="shared" si="11"/>
        <v>76.5</v>
      </c>
      <c r="F157" s="4">
        <v>39859.500150462962</v>
      </c>
      <c r="G157" s="5">
        <v>55.8</v>
      </c>
      <c r="H157" s="6">
        <v>391.2</v>
      </c>
      <c r="I157" s="7">
        <v>14.9</v>
      </c>
      <c r="J157" s="8">
        <v>1046</v>
      </c>
      <c r="K157" s="11">
        <v>5.85</v>
      </c>
      <c r="L157" s="25">
        <v>1.7899999999999999E-2</v>
      </c>
      <c r="M157" s="12">
        <v>76.5</v>
      </c>
      <c r="N157" s="13">
        <v>81.2</v>
      </c>
      <c r="O157" s="14">
        <v>247</v>
      </c>
      <c r="P157" s="15">
        <v>3630</v>
      </c>
      <c r="Q157" s="9">
        <v>55.8</v>
      </c>
      <c r="R157" s="20"/>
      <c r="S157" s="21"/>
      <c r="T157" s="10">
        <v>0.28999999999999998</v>
      </c>
    </row>
    <row r="158" spans="1:20">
      <c r="A158" s="17">
        <v>77.5</v>
      </c>
      <c r="B158" s="24">
        <f t="shared" si="8"/>
        <v>373.2</v>
      </c>
      <c r="C158" s="24">
        <f t="shared" si="9"/>
        <v>137</v>
      </c>
      <c r="D158" s="24">
        <f t="shared" si="10"/>
        <v>10.74</v>
      </c>
      <c r="E158" s="24">
        <f t="shared" si="11"/>
        <v>79.900000000000006</v>
      </c>
      <c r="F158" s="4">
        <v>39859.500520833331</v>
      </c>
      <c r="G158" s="5">
        <v>56</v>
      </c>
      <c r="H158" s="6">
        <v>373.2</v>
      </c>
      <c r="I158" s="7">
        <v>13.7</v>
      </c>
      <c r="J158" s="8">
        <v>1074</v>
      </c>
      <c r="K158" s="11">
        <v>7.03</v>
      </c>
      <c r="L158" s="25">
        <v>1.5299999999999999E-2</v>
      </c>
      <c r="M158" s="12">
        <v>79.900000000000006</v>
      </c>
      <c r="N158" s="13">
        <v>84.9</v>
      </c>
      <c r="O158" s="14">
        <v>188.7</v>
      </c>
      <c r="P158" s="15">
        <v>3100</v>
      </c>
      <c r="Q158" s="9">
        <v>56</v>
      </c>
      <c r="R158" s="20"/>
      <c r="S158" s="21"/>
      <c r="T158" s="10">
        <v>0.23</v>
      </c>
    </row>
    <row r="159" spans="1:20">
      <c r="A159" s="17">
        <v>78</v>
      </c>
      <c r="B159" s="24">
        <f t="shared" si="8"/>
        <v>369</v>
      </c>
      <c r="C159" s="24">
        <f t="shared" si="9"/>
        <v>98</v>
      </c>
      <c r="D159" s="24">
        <f t="shared" si="10"/>
        <v>305</v>
      </c>
      <c r="E159" s="24">
        <f t="shared" si="11"/>
        <v>73.3</v>
      </c>
      <c r="F159" s="4">
        <v>39859.500891203701</v>
      </c>
      <c r="G159" s="5">
        <v>55.8</v>
      </c>
      <c r="H159" s="6">
        <v>369</v>
      </c>
      <c r="I159" s="7">
        <v>9.8000000000000007</v>
      </c>
      <c r="J159" s="8">
        <v>30500</v>
      </c>
      <c r="K159" s="11">
        <v>10.8</v>
      </c>
      <c r="L159" s="25">
        <v>0.28249999999999997</v>
      </c>
      <c r="M159" s="12">
        <v>73.3</v>
      </c>
      <c r="N159" s="13">
        <v>77.8</v>
      </c>
      <c r="O159" s="14">
        <v>88</v>
      </c>
      <c r="P159" s="15">
        <v>57339</v>
      </c>
      <c r="Q159" s="9">
        <v>55.8</v>
      </c>
      <c r="R159" s="20"/>
      <c r="S159" s="21"/>
      <c r="T159" s="10">
        <v>0.24</v>
      </c>
    </row>
    <row r="160" spans="1:20">
      <c r="A160" s="17">
        <v>78.5</v>
      </c>
      <c r="B160" s="24">
        <f t="shared" si="8"/>
        <v>388.2</v>
      </c>
      <c r="C160" s="24">
        <f t="shared" si="9"/>
        <v>97</v>
      </c>
      <c r="D160" s="24">
        <f t="shared" si="10"/>
        <v>60</v>
      </c>
      <c r="E160" s="24">
        <f t="shared" si="11"/>
        <v>81.8</v>
      </c>
      <c r="F160" s="4">
        <v>39859.501261574071</v>
      </c>
      <c r="G160" s="5">
        <v>55.3</v>
      </c>
      <c r="H160" s="6">
        <v>388.2</v>
      </c>
      <c r="I160" s="7">
        <v>9.6999999999999993</v>
      </c>
      <c r="J160" s="8">
        <v>6000</v>
      </c>
      <c r="K160" s="11">
        <v>10.88</v>
      </c>
      <c r="L160" s="25">
        <v>5.5199999999999999E-2</v>
      </c>
      <c r="M160" s="12">
        <v>81.8</v>
      </c>
      <c r="N160" s="13">
        <v>86.8</v>
      </c>
      <c r="O160" s="14">
        <v>86.6</v>
      </c>
      <c r="P160" s="15">
        <v>11199</v>
      </c>
      <c r="Q160" s="9">
        <v>55.3</v>
      </c>
      <c r="R160" s="20"/>
      <c r="S160" s="21"/>
      <c r="T160" s="10">
        <v>0.22</v>
      </c>
    </row>
    <row r="161" spans="1:20">
      <c r="A161" s="17">
        <v>79</v>
      </c>
      <c r="B161" s="24">
        <f t="shared" si="8"/>
        <v>404.4</v>
      </c>
      <c r="C161" s="24">
        <f t="shared" si="9"/>
        <v>97</v>
      </c>
      <c r="D161" s="24">
        <f t="shared" si="10"/>
        <v>50</v>
      </c>
      <c r="E161" s="24">
        <f t="shared" si="11"/>
        <v>81.8</v>
      </c>
      <c r="F161" s="4">
        <v>39859.501631944448</v>
      </c>
      <c r="G161" s="5">
        <v>55</v>
      </c>
      <c r="H161" s="6">
        <v>404.4</v>
      </c>
      <c r="I161" s="7">
        <v>9.6999999999999993</v>
      </c>
      <c r="J161" s="8">
        <v>5000</v>
      </c>
      <c r="K161" s="11">
        <v>10.9</v>
      </c>
      <c r="L161" s="25">
        <v>4.5900000000000003E-2</v>
      </c>
      <c r="M161" s="12">
        <v>81.8</v>
      </c>
      <c r="N161" s="13">
        <v>86.8</v>
      </c>
      <c r="O161" s="14">
        <v>86.3</v>
      </c>
      <c r="P161" s="15">
        <v>9313</v>
      </c>
      <c r="Q161" s="9">
        <v>55</v>
      </c>
      <c r="R161" s="20"/>
      <c r="S161" s="21"/>
      <c r="T161" s="10">
        <v>0.21</v>
      </c>
    </row>
    <row r="162" spans="1:20">
      <c r="A162" s="17">
        <v>79.5</v>
      </c>
      <c r="B162" s="24">
        <f t="shared" si="8"/>
        <v>406.9</v>
      </c>
      <c r="C162" s="24">
        <f t="shared" si="9"/>
        <v>101</v>
      </c>
      <c r="D162" s="24">
        <f t="shared" si="10"/>
        <v>50</v>
      </c>
      <c r="E162" s="24">
        <f t="shared" si="11"/>
        <v>81.400000000000006</v>
      </c>
      <c r="F162" s="4">
        <v>39859.502002314817</v>
      </c>
      <c r="G162" s="5">
        <v>55.4</v>
      </c>
      <c r="H162" s="6">
        <v>406.9</v>
      </c>
      <c r="I162" s="7">
        <v>10.1</v>
      </c>
      <c r="J162" s="8">
        <v>5000</v>
      </c>
      <c r="K162" s="11">
        <v>10.57</v>
      </c>
      <c r="L162" s="25">
        <v>4.7300000000000002E-2</v>
      </c>
      <c r="M162" s="12">
        <v>81.400000000000006</v>
      </c>
      <c r="N162" s="13">
        <v>86.4</v>
      </c>
      <c r="O162" s="14">
        <v>92.1</v>
      </c>
      <c r="P162" s="15">
        <v>9605</v>
      </c>
      <c r="Q162" s="9">
        <v>55.4</v>
      </c>
      <c r="R162" s="20"/>
      <c r="S162" s="21"/>
      <c r="T162" s="10">
        <v>0.23</v>
      </c>
    </row>
    <row r="163" spans="1:20">
      <c r="A163" s="17">
        <v>80</v>
      </c>
      <c r="B163" s="24">
        <f t="shared" si="8"/>
        <v>399</v>
      </c>
      <c r="C163" s="24">
        <f t="shared" si="9"/>
        <v>102</v>
      </c>
      <c r="D163" s="24">
        <f t="shared" si="10"/>
        <v>26.81</v>
      </c>
      <c r="E163" s="24">
        <f t="shared" si="11"/>
        <v>82.5</v>
      </c>
      <c r="F163" s="4">
        <v>39859.502372685187</v>
      </c>
      <c r="G163" s="5">
        <v>55.3</v>
      </c>
      <c r="H163" s="6">
        <v>399</v>
      </c>
      <c r="I163" s="7">
        <v>10.199999999999999</v>
      </c>
      <c r="J163" s="8">
        <v>2681</v>
      </c>
      <c r="K163" s="11">
        <v>10.4</v>
      </c>
      <c r="L163" s="25">
        <v>2.58E-2</v>
      </c>
      <c r="M163" s="12">
        <v>82.5</v>
      </c>
      <c r="N163" s="13">
        <v>87.6</v>
      </c>
      <c r="O163" s="14">
        <v>95.1</v>
      </c>
      <c r="P163" s="15">
        <v>5232</v>
      </c>
      <c r="Q163" s="9">
        <v>55.3</v>
      </c>
      <c r="R163" s="20"/>
      <c r="S163" s="21"/>
      <c r="T163" s="10">
        <v>0.21</v>
      </c>
    </row>
    <row r="164" spans="1:20">
      <c r="A164" s="17">
        <v>80.5</v>
      </c>
      <c r="B164" s="24">
        <f t="shared" si="8"/>
        <v>401.4</v>
      </c>
      <c r="C164" s="24">
        <f t="shared" si="9"/>
        <v>104</v>
      </c>
      <c r="D164" s="24">
        <f t="shared" si="10"/>
        <v>26.34</v>
      </c>
      <c r="E164" s="24">
        <f t="shared" si="11"/>
        <v>82.3</v>
      </c>
      <c r="F164" s="4">
        <v>39859.502743055556</v>
      </c>
      <c r="G164" s="5">
        <v>55</v>
      </c>
      <c r="H164" s="6">
        <v>401.4</v>
      </c>
      <c r="I164" s="7">
        <v>10.4</v>
      </c>
      <c r="J164" s="8">
        <v>2634</v>
      </c>
      <c r="K164" s="11">
        <v>10.210000000000001</v>
      </c>
      <c r="L164" s="25">
        <v>2.58E-2</v>
      </c>
      <c r="M164" s="12">
        <v>82.3</v>
      </c>
      <c r="N164" s="13">
        <v>87.4</v>
      </c>
      <c r="O164" s="14">
        <v>98.8</v>
      </c>
      <c r="P164" s="15">
        <v>5238</v>
      </c>
      <c r="Q164" s="9">
        <v>55</v>
      </c>
      <c r="R164" s="20"/>
      <c r="S164" s="21"/>
      <c r="T164" s="10">
        <v>0.21</v>
      </c>
    </row>
    <row r="165" spans="1:20">
      <c r="A165" s="17">
        <v>81</v>
      </c>
      <c r="B165" s="24">
        <f t="shared" si="8"/>
        <v>400.9</v>
      </c>
      <c r="C165" s="24">
        <f t="shared" si="9"/>
        <v>105</v>
      </c>
      <c r="D165" s="24">
        <f t="shared" si="10"/>
        <v>23.96</v>
      </c>
      <c r="E165" s="24">
        <f t="shared" si="11"/>
        <v>82.4</v>
      </c>
      <c r="F165" s="4">
        <v>39859.503113425926</v>
      </c>
      <c r="G165" s="5">
        <v>56.6</v>
      </c>
      <c r="H165" s="6">
        <v>400.9</v>
      </c>
      <c r="I165" s="7">
        <v>10.5</v>
      </c>
      <c r="J165" s="8">
        <v>2396</v>
      </c>
      <c r="K165" s="11">
        <v>10.15</v>
      </c>
      <c r="L165" s="25">
        <v>2.3599999999999999E-2</v>
      </c>
      <c r="M165" s="12">
        <v>82.4</v>
      </c>
      <c r="N165" s="13">
        <v>87.5</v>
      </c>
      <c r="O165" s="14">
        <v>100</v>
      </c>
      <c r="P165" s="15">
        <v>4792</v>
      </c>
      <c r="Q165" s="9">
        <v>56.6</v>
      </c>
      <c r="R165" s="20"/>
      <c r="S165" s="21"/>
      <c r="T165" s="10">
        <v>0.22</v>
      </c>
    </row>
    <row r="166" spans="1:20">
      <c r="A166" s="17">
        <v>81.5</v>
      </c>
      <c r="B166" s="24">
        <f t="shared" si="8"/>
        <v>403.8</v>
      </c>
      <c r="C166" s="24">
        <f t="shared" si="9"/>
        <v>107</v>
      </c>
      <c r="D166" s="24">
        <f t="shared" si="10"/>
        <v>19.86</v>
      </c>
      <c r="E166" s="24">
        <f t="shared" si="11"/>
        <v>82.4</v>
      </c>
      <c r="F166" s="4">
        <v>39859.503483796296</v>
      </c>
      <c r="G166" s="5">
        <v>57.7</v>
      </c>
      <c r="H166" s="6">
        <v>403.8</v>
      </c>
      <c r="I166" s="7">
        <v>10.7</v>
      </c>
      <c r="J166" s="8">
        <v>1986</v>
      </c>
      <c r="K166" s="11">
        <v>9.9600000000000009</v>
      </c>
      <c r="L166" s="25">
        <v>1.9900000000000001E-2</v>
      </c>
      <c r="M166" s="12">
        <v>82.4</v>
      </c>
      <c r="N166" s="13">
        <v>87.5</v>
      </c>
      <c r="O166" s="14">
        <v>103.8</v>
      </c>
      <c r="P166" s="15">
        <v>4048</v>
      </c>
      <c r="Q166" s="9">
        <v>57.7</v>
      </c>
      <c r="R166" s="20"/>
      <c r="S166" s="21"/>
      <c r="T166" s="10">
        <v>0.28999999999999998</v>
      </c>
    </row>
    <row r="167" spans="1:20">
      <c r="A167" s="17">
        <v>82</v>
      </c>
      <c r="B167" s="24">
        <f t="shared" si="8"/>
        <v>403</v>
      </c>
      <c r="C167" s="24">
        <f t="shared" si="9"/>
        <v>108</v>
      </c>
      <c r="D167" s="24">
        <f t="shared" si="10"/>
        <v>14.2</v>
      </c>
      <c r="E167" s="24">
        <f t="shared" si="11"/>
        <v>82.6</v>
      </c>
      <c r="F167" s="4">
        <v>39859.503854166665</v>
      </c>
      <c r="G167" s="5">
        <v>59.5</v>
      </c>
      <c r="H167" s="6">
        <v>403</v>
      </c>
      <c r="I167" s="7">
        <v>10.8</v>
      </c>
      <c r="J167" s="8">
        <v>1420</v>
      </c>
      <c r="K167" s="11">
        <v>9.84</v>
      </c>
      <c r="L167" s="25">
        <v>1.44E-2</v>
      </c>
      <c r="M167" s="12">
        <v>82.6</v>
      </c>
      <c r="N167" s="13">
        <v>87.7</v>
      </c>
      <c r="O167" s="14">
        <v>106.4</v>
      </c>
      <c r="P167" s="15">
        <v>2931</v>
      </c>
      <c r="Q167" s="9">
        <v>59.5</v>
      </c>
      <c r="R167" s="20"/>
      <c r="S167" s="21"/>
      <c r="T167" s="10">
        <v>0.25</v>
      </c>
    </row>
    <row r="168" spans="1:20">
      <c r="A168" s="17">
        <v>82.5</v>
      </c>
      <c r="B168" s="24">
        <f t="shared" si="8"/>
        <v>396.6</v>
      </c>
      <c r="C168" s="24">
        <f t="shared" si="9"/>
        <v>111</v>
      </c>
      <c r="D168" s="24">
        <f t="shared" si="10"/>
        <v>10.96</v>
      </c>
      <c r="E168" s="24">
        <f t="shared" si="11"/>
        <v>82.6</v>
      </c>
      <c r="F168" s="4">
        <v>39859.504224537035</v>
      </c>
      <c r="G168" s="5">
        <v>57.6</v>
      </c>
      <c r="H168" s="6">
        <v>396.6</v>
      </c>
      <c r="I168" s="7">
        <v>11.1</v>
      </c>
      <c r="J168" s="8">
        <v>1096</v>
      </c>
      <c r="K168" s="11">
        <v>9.56</v>
      </c>
      <c r="L168" s="25">
        <v>1.15E-2</v>
      </c>
      <c r="M168" s="12">
        <v>82.6</v>
      </c>
      <c r="N168" s="13">
        <v>87.7</v>
      </c>
      <c r="O168" s="14">
        <v>112.4</v>
      </c>
      <c r="P168" s="15">
        <v>2328</v>
      </c>
      <c r="Q168" s="9">
        <v>57.6</v>
      </c>
      <c r="R168" s="20"/>
      <c r="S168" s="21"/>
      <c r="T168" s="10">
        <v>0.24</v>
      </c>
    </row>
    <row r="169" spans="1:20">
      <c r="A169" s="17">
        <v>83</v>
      </c>
      <c r="B169" s="24">
        <f t="shared" si="8"/>
        <v>409.3</v>
      </c>
      <c r="C169" s="24">
        <f t="shared" si="9"/>
        <v>112</v>
      </c>
      <c r="D169" s="24">
        <f t="shared" si="10"/>
        <v>8</v>
      </c>
      <c r="E169" s="24">
        <f t="shared" si="11"/>
        <v>82.3</v>
      </c>
      <c r="F169" s="4">
        <v>39859.504594907405</v>
      </c>
      <c r="G169" s="5">
        <v>59.3</v>
      </c>
      <c r="H169" s="6">
        <v>409.3</v>
      </c>
      <c r="I169" s="7">
        <v>11.2</v>
      </c>
      <c r="J169" s="8">
        <v>800</v>
      </c>
      <c r="K169" s="11">
        <v>9.4499999999999993</v>
      </c>
      <c r="L169" s="25">
        <v>8.5000000000000006E-3</v>
      </c>
      <c r="M169" s="12">
        <v>82.3</v>
      </c>
      <c r="N169" s="13">
        <v>87.4</v>
      </c>
      <c r="O169" s="14">
        <v>114.9</v>
      </c>
      <c r="P169" s="15">
        <v>1719</v>
      </c>
      <c r="Q169" s="9">
        <v>59.3</v>
      </c>
      <c r="R169" s="20"/>
      <c r="S169" s="21"/>
      <c r="T169" s="10">
        <v>0.24</v>
      </c>
    </row>
    <row r="170" spans="1:20">
      <c r="A170" s="17">
        <v>83.5</v>
      </c>
      <c r="B170" s="24">
        <f t="shared" si="8"/>
        <v>405.2</v>
      </c>
      <c r="C170" s="24">
        <f t="shared" si="9"/>
        <v>113</v>
      </c>
      <c r="D170" s="24">
        <f t="shared" si="10"/>
        <v>6.46</v>
      </c>
      <c r="E170" s="24">
        <f t="shared" si="11"/>
        <v>82.5</v>
      </c>
      <c r="F170" s="4">
        <v>39859.504965277774</v>
      </c>
      <c r="G170" s="5">
        <v>60.3</v>
      </c>
      <c r="H170" s="6">
        <v>405.2</v>
      </c>
      <c r="I170" s="7">
        <v>11.3</v>
      </c>
      <c r="J170" s="8">
        <v>646</v>
      </c>
      <c r="K170" s="11">
        <v>9.3800000000000008</v>
      </c>
      <c r="L170" s="25">
        <v>6.8999999999999999E-3</v>
      </c>
      <c r="M170" s="12">
        <v>82.5</v>
      </c>
      <c r="N170" s="13">
        <v>87.6</v>
      </c>
      <c r="O170" s="14">
        <v>116.3</v>
      </c>
      <c r="P170" s="15">
        <v>1397</v>
      </c>
      <c r="Q170" s="9">
        <v>60.3</v>
      </c>
      <c r="R170" s="20"/>
      <c r="S170" s="21"/>
      <c r="T170" s="10">
        <v>0.26</v>
      </c>
    </row>
    <row r="171" spans="1:20">
      <c r="A171" s="17">
        <v>84</v>
      </c>
      <c r="B171" s="24">
        <f t="shared" si="8"/>
        <v>408.7</v>
      </c>
      <c r="C171" s="24">
        <f t="shared" si="9"/>
        <v>114</v>
      </c>
      <c r="D171" s="24">
        <f t="shared" si="10"/>
        <v>5.13</v>
      </c>
      <c r="E171" s="24">
        <f t="shared" si="11"/>
        <v>82.3</v>
      </c>
      <c r="F171" s="4">
        <v>39859.505335648151</v>
      </c>
      <c r="G171" s="5">
        <v>59.1</v>
      </c>
      <c r="H171" s="6">
        <v>408.7</v>
      </c>
      <c r="I171" s="7">
        <v>11.4</v>
      </c>
      <c r="J171" s="8">
        <v>513</v>
      </c>
      <c r="K171" s="11">
        <v>9.27</v>
      </c>
      <c r="L171" s="25">
        <v>5.4999999999999997E-3</v>
      </c>
      <c r="M171" s="12">
        <v>82.3</v>
      </c>
      <c r="N171" s="13">
        <v>87.4</v>
      </c>
      <c r="O171" s="14">
        <v>118.9</v>
      </c>
      <c r="P171" s="15">
        <v>1123</v>
      </c>
      <c r="Q171" s="9">
        <v>59.1</v>
      </c>
      <c r="R171" s="20"/>
      <c r="S171" s="21"/>
      <c r="T171" s="10">
        <v>0.26</v>
      </c>
    </row>
    <row r="172" spans="1:20">
      <c r="A172" s="17">
        <v>84.5</v>
      </c>
      <c r="B172" s="24">
        <f t="shared" si="8"/>
        <v>418.2</v>
      </c>
      <c r="C172" s="24">
        <f t="shared" si="9"/>
        <v>117</v>
      </c>
      <c r="D172" s="24">
        <f t="shared" si="10"/>
        <v>4.08</v>
      </c>
      <c r="E172" s="24">
        <f t="shared" si="11"/>
        <v>81.8</v>
      </c>
      <c r="F172" s="4">
        <v>39859.505706018521</v>
      </c>
      <c r="G172" s="5">
        <v>61.7</v>
      </c>
      <c r="H172" s="6">
        <v>418.2</v>
      </c>
      <c r="I172" s="7">
        <v>11.7</v>
      </c>
      <c r="J172" s="8">
        <v>408</v>
      </c>
      <c r="K172" s="11">
        <v>9.01</v>
      </c>
      <c r="L172" s="25">
        <v>4.4999999999999997E-3</v>
      </c>
      <c r="M172" s="12">
        <v>81.8</v>
      </c>
      <c r="N172" s="13">
        <v>86.9</v>
      </c>
      <c r="O172" s="14">
        <v>125.3</v>
      </c>
      <c r="P172" s="15">
        <v>919</v>
      </c>
      <c r="Q172" s="9">
        <v>61.7</v>
      </c>
      <c r="R172" s="20"/>
      <c r="S172" s="21"/>
      <c r="T172" s="10">
        <v>0.26</v>
      </c>
    </row>
    <row r="173" spans="1:20">
      <c r="A173" s="17">
        <v>85</v>
      </c>
      <c r="B173" s="24">
        <f t="shared" si="8"/>
        <v>411.5</v>
      </c>
      <c r="C173" s="24">
        <f t="shared" si="9"/>
        <v>119</v>
      </c>
      <c r="D173" s="24">
        <f t="shared" si="10"/>
        <v>3.48</v>
      </c>
      <c r="E173" s="24">
        <f t="shared" si="11"/>
        <v>81.8</v>
      </c>
      <c r="F173" s="4">
        <v>39859.506076388891</v>
      </c>
      <c r="G173" s="5">
        <v>60.5</v>
      </c>
      <c r="H173" s="6">
        <v>411.5</v>
      </c>
      <c r="I173" s="7">
        <v>11.9</v>
      </c>
      <c r="J173" s="8">
        <v>348</v>
      </c>
      <c r="K173" s="11">
        <v>8.7899999999999991</v>
      </c>
      <c r="L173" s="25">
        <v>4.0000000000000001E-3</v>
      </c>
      <c r="M173" s="12">
        <v>81.8</v>
      </c>
      <c r="N173" s="13">
        <v>86.9</v>
      </c>
      <c r="O173" s="14">
        <v>131</v>
      </c>
      <c r="P173" s="15">
        <v>804</v>
      </c>
      <c r="Q173" s="9">
        <v>60.5</v>
      </c>
      <c r="R173" s="20"/>
      <c r="S173" s="21"/>
      <c r="T173" s="10">
        <v>0.28000000000000003</v>
      </c>
    </row>
    <row r="174" spans="1:20">
      <c r="A174" s="17">
        <v>85.5</v>
      </c>
      <c r="B174" s="24">
        <f t="shared" si="8"/>
        <v>422.3</v>
      </c>
      <c r="C174" s="24">
        <f t="shared" si="9"/>
        <v>121</v>
      </c>
      <c r="D174" s="24">
        <f t="shared" si="10"/>
        <v>3.23</v>
      </c>
      <c r="E174" s="24">
        <f t="shared" si="11"/>
        <v>81</v>
      </c>
      <c r="F174" s="4">
        <v>39859.50644675926</v>
      </c>
      <c r="G174" s="5">
        <v>55.3</v>
      </c>
      <c r="H174" s="6">
        <v>422.3</v>
      </c>
      <c r="I174" s="7">
        <v>12.1</v>
      </c>
      <c r="J174" s="8">
        <v>323</v>
      </c>
      <c r="K174" s="11">
        <v>8.56</v>
      </c>
      <c r="L174" s="25">
        <v>3.8E-3</v>
      </c>
      <c r="M174" s="12">
        <v>81</v>
      </c>
      <c r="N174" s="13">
        <v>86</v>
      </c>
      <c r="O174" s="14">
        <v>137.19999999999999</v>
      </c>
      <c r="P174" s="15">
        <v>766</v>
      </c>
      <c r="Q174" s="9">
        <v>55.3</v>
      </c>
      <c r="R174" s="20"/>
      <c r="S174" s="21"/>
      <c r="T174" s="10">
        <v>0.28000000000000003</v>
      </c>
    </row>
    <row r="175" spans="1:20">
      <c r="A175" s="17">
        <v>86</v>
      </c>
      <c r="B175" s="24">
        <f t="shared" si="8"/>
        <v>415.3</v>
      </c>
      <c r="C175" s="24">
        <f t="shared" si="9"/>
        <v>123</v>
      </c>
      <c r="D175" s="24">
        <f t="shared" si="10"/>
        <v>3.22</v>
      </c>
      <c r="E175" s="24">
        <f t="shared" si="11"/>
        <v>80.8</v>
      </c>
      <c r="F175" s="4">
        <v>39859.50681712963</v>
      </c>
      <c r="G175" s="5">
        <v>51.9</v>
      </c>
      <c r="H175" s="6">
        <v>415.3</v>
      </c>
      <c r="I175" s="7">
        <v>12.3</v>
      </c>
      <c r="J175" s="8">
        <v>322</v>
      </c>
      <c r="K175" s="11">
        <v>8.3800000000000008</v>
      </c>
      <c r="L175" s="25">
        <v>3.8E-3</v>
      </c>
      <c r="M175" s="12">
        <v>80.8</v>
      </c>
      <c r="N175" s="13">
        <v>85.8</v>
      </c>
      <c r="O175" s="14">
        <v>142.19999999999999</v>
      </c>
      <c r="P175" s="15">
        <v>780</v>
      </c>
      <c r="Q175" s="9">
        <v>51.9</v>
      </c>
      <c r="R175" s="20"/>
      <c r="S175" s="21"/>
      <c r="T175" s="10">
        <v>0.28000000000000003</v>
      </c>
    </row>
    <row r="176" spans="1:20">
      <c r="A176" s="17">
        <v>86.5</v>
      </c>
      <c r="B176" s="24">
        <f t="shared" si="8"/>
        <v>413.1</v>
      </c>
      <c r="C176" s="24">
        <f t="shared" si="9"/>
        <v>124</v>
      </c>
      <c r="D176" s="24">
        <f t="shared" si="10"/>
        <v>3.07</v>
      </c>
      <c r="E176" s="24">
        <f t="shared" si="11"/>
        <v>80.900000000000006</v>
      </c>
      <c r="F176" s="4">
        <v>39859.507187499999</v>
      </c>
      <c r="G176" s="5">
        <v>53.7</v>
      </c>
      <c r="H176" s="6">
        <v>413.1</v>
      </c>
      <c r="I176" s="7">
        <v>12.4</v>
      </c>
      <c r="J176" s="8">
        <v>307</v>
      </c>
      <c r="K176" s="11">
        <v>8.31</v>
      </c>
      <c r="L176" s="25">
        <v>3.7000000000000002E-3</v>
      </c>
      <c r="M176" s="12">
        <v>80.900000000000006</v>
      </c>
      <c r="N176" s="13">
        <v>85.9</v>
      </c>
      <c r="O176" s="14">
        <v>144.4</v>
      </c>
      <c r="P176" s="15">
        <v>750</v>
      </c>
      <c r="Q176" s="9">
        <v>53.7</v>
      </c>
      <c r="R176" s="20"/>
      <c r="S176" s="21"/>
      <c r="T176" s="10">
        <v>0.28000000000000003</v>
      </c>
    </row>
    <row r="177" spans="1:20">
      <c r="A177" s="17">
        <v>87</v>
      </c>
      <c r="B177" s="24">
        <f t="shared" si="8"/>
        <v>410.9</v>
      </c>
      <c r="C177" s="24">
        <f t="shared" si="9"/>
        <v>123</v>
      </c>
      <c r="D177" s="24">
        <f t="shared" si="10"/>
        <v>3.09</v>
      </c>
      <c r="E177" s="24">
        <f t="shared" si="11"/>
        <v>81.3</v>
      </c>
      <c r="F177" s="4">
        <v>39859.507557870369</v>
      </c>
      <c r="G177" s="5">
        <v>58.6</v>
      </c>
      <c r="H177" s="6">
        <v>410.9</v>
      </c>
      <c r="I177" s="7">
        <v>12.3</v>
      </c>
      <c r="J177" s="8">
        <v>309</v>
      </c>
      <c r="K177" s="11">
        <v>8.44</v>
      </c>
      <c r="L177" s="25">
        <v>3.7000000000000002E-3</v>
      </c>
      <c r="M177" s="12">
        <v>81.3</v>
      </c>
      <c r="N177" s="13">
        <v>86.4</v>
      </c>
      <c r="O177" s="14">
        <v>140.5</v>
      </c>
      <c r="P177" s="15">
        <v>743</v>
      </c>
      <c r="Q177" s="9">
        <v>58.6</v>
      </c>
      <c r="R177" s="20"/>
      <c r="S177" s="21"/>
      <c r="T177" s="10">
        <v>0.28000000000000003</v>
      </c>
    </row>
    <row r="178" spans="1:20">
      <c r="A178" s="17">
        <v>87.5</v>
      </c>
      <c r="B178" s="24">
        <f t="shared" si="8"/>
        <v>416.6</v>
      </c>
      <c r="C178" s="24">
        <f t="shared" si="9"/>
        <v>124</v>
      </c>
      <c r="D178" s="24">
        <f t="shared" si="10"/>
        <v>2.94</v>
      </c>
      <c r="E178" s="24">
        <f t="shared" si="11"/>
        <v>80.900000000000006</v>
      </c>
      <c r="F178" s="4">
        <v>39859.507928240739</v>
      </c>
      <c r="G178" s="5">
        <v>57.5</v>
      </c>
      <c r="H178" s="6">
        <v>416.6</v>
      </c>
      <c r="I178" s="7">
        <v>12.4</v>
      </c>
      <c r="J178" s="8">
        <v>294</v>
      </c>
      <c r="K178" s="11">
        <v>8.2899999999999991</v>
      </c>
      <c r="L178" s="25">
        <v>3.5000000000000001E-3</v>
      </c>
      <c r="M178" s="12">
        <v>80.900000000000006</v>
      </c>
      <c r="N178" s="13">
        <v>85.9</v>
      </c>
      <c r="O178" s="14">
        <v>144.69999999999999</v>
      </c>
      <c r="P178" s="15">
        <v>720</v>
      </c>
      <c r="Q178" s="9">
        <v>57.5</v>
      </c>
      <c r="R178" s="20"/>
      <c r="S178" s="21"/>
      <c r="T178" s="10">
        <v>0.28000000000000003</v>
      </c>
    </row>
    <row r="179" spans="1:20">
      <c r="A179" s="17">
        <v>88</v>
      </c>
      <c r="B179" s="24">
        <f t="shared" si="8"/>
        <v>417.9</v>
      </c>
      <c r="C179" s="24">
        <f t="shared" si="9"/>
        <v>125</v>
      </c>
      <c r="D179" s="24">
        <f t="shared" si="10"/>
        <v>3.12</v>
      </c>
      <c r="E179" s="24">
        <f t="shared" si="11"/>
        <v>80.7</v>
      </c>
      <c r="F179" s="4">
        <v>39859.508298611108</v>
      </c>
      <c r="G179" s="5">
        <v>56.6</v>
      </c>
      <c r="H179" s="6">
        <v>417.9</v>
      </c>
      <c r="I179" s="7">
        <v>12.5</v>
      </c>
      <c r="J179" s="8">
        <v>312</v>
      </c>
      <c r="K179" s="11">
        <v>8.2200000000000006</v>
      </c>
      <c r="L179" s="25">
        <v>3.8E-3</v>
      </c>
      <c r="M179" s="12">
        <v>80.7</v>
      </c>
      <c r="N179" s="13">
        <v>85.7</v>
      </c>
      <c r="O179" s="14">
        <v>146.9</v>
      </c>
      <c r="P179" s="15">
        <v>770</v>
      </c>
      <c r="Q179" s="9">
        <v>56.6</v>
      </c>
      <c r="R179" s="20"/>
      <c r="S179" s="21"/>
      <c r="T179" s="10">
        <v>0.28000000000000003</v>
      </c>
    </row>
    <row r="180" spans="1:20">
      <c r="A180" s="17">
        <v>88.5</v>
      </c>
      <c r="B180" s="24">
        <f t="shared" si="8"/>
        <v>413.9</v>
      </c>
      <c r="C180" s="24">
        <f t="shared" si="9"/>
        <v>126</v>
      </c>
      <c r="D180" s="24">
        <f t="shared" si="10"/>
        <v>2.86</v>
      </c>
      <c r="E180" s="24">
        <f t="shared" si="11"/>
        <v>80.8</v>
      </c>
      <c r="F180" s="4">
        <v>39859.508668981478</v>
      </c>
      <c r="G180" s="5">
        <v>58.2</v>
      </c>
      <c r="H180" s="6">
        <v>413.9</v>
      </c>
      <c r="I180" s="7">
        <v>12.6</v>
      </c>
      <c r="J180" s="8">
        <v>286</v>
      </c>
      <c r="K180" s="11">
        <v>8.11</v>
      </c>
      <c r="L180" s="25">
        <v>3.5000000000000001E-3</v>
      </c>
      <c r="M180" s="12">
        <v>80.8</v>
      </c>
      <c r="N180" s="13">
        <v>85.8</v>
      </c>
      <c r="O180" s="14">
        <v>150.19999999999999</v>
      </c>
      <c r="P180" s="15">
        <v>715</v>
      </c>
      <c r="Q180" s="9">
        <v>58.2</v>
      </c>
      <c r="R180" s="20"/>
      <c r="S180" s="21"/>
      <c r="T180" s="10">
        <v>0.28000000000000003</v>
      </c>
    </row>
    <row r="181" spans="1:20">
      <c r="A181" s="17">
        <v>89</v>
      </c>
      <c r="B181" s="24">
        <f t="shared" si="8"/>
        <v>404.7</v>
      </c>
      <c r="C181" s="24">
        <f t="shared" si="9"/>
        <v>127</v>
      </c>
      <c r="D181" s="24">
        <f t="shared" si="10"/>
        <v>2.95</v>
      </c>
      <c r="E181" s="24">
        <f t="shared" si="11"/>
        <v>80.900000000000006</v>
      </c>
      <c r="F181" s="4">
        <v>39859.509039351855</v>
      </c>
      <c r="G181" s="5">
        <v>55.6</v>
      </c>
      <c r="H181" s="6">
        <v>404.7</v>
      </c>
      <c r="I181" s="7">
        <v>12.7</v>
      </c>
      <c r="J181" s="8">
        <v>295</v>
      </c>
      <c r="K181" s="11">
        <v>8.06</v>
      </c>
      <c r="L181" s="25">
        <v>3.7000000000000002E-3</v>
      </c>
      <c r="M181" s="12">
        <v>80.900000000000006</v>
      </c>
      <c r="N181" s="13">
        <v>85.9</v>
      </c>
      <c r="O181" s="14">
        <v>152</v>
      </c>
      <c r="P181" s="15">
        <v>743</v>
      </c>
      <c r="Q181" s="9">
        <v>55.6</v>
      </c>
      <c r="R181" s="20"/>
      <c r="S181" s="21"/>
      <c r="T181" s="10">
        <v>0.28000000000000003</v>
      </c>
    </row>
    <row r="182" spans="1:20">
      <c r="A182" s="17">
        <v>89.5</v>
      </c>
      <c r="B182" s="24">
        <f t="shared" si="8"/>
        <v>410.2</v>
      </c>
      <c r="C182" s="24">
        <f t="shared" si="9"/>
        <v>127</v>
      </c>
      <c r="D182" s="24">
        <f t="shared" si="10"/>
        <v>2.81</v>
      </c>
      <c r="E182" s="24">
        <f t="shared" si="11"/>
        <v>80.7</v>
      </c>
      <c r="F182" s="4">
        <v>39859.509409722225</v>
      </c>
      <c r="G182" s="5">
        <v>56</v>
      </c>
      <c r="H182" s="6">
        <v>410.2</v>
      </c>
      <c r="I182" s="7">
        <v>12.7</v>
      </c>
      <c r="J182" s="8">
        <v>281</v>
      </c>
      <c r="K182" s="11">
        <v>8.02</v>
      </c>
      <c r="L182" s="25">
        <v>3.5000000000000001E-3</v>
      </c>
      <c r="M182" s="12">
        <v>80.7</v>
      </c>
      <c r="N182" s="13">
        <v>85.7</v>
      </c>
      <c r="O182" s="14">
        <v>153.1</v>
      </c>
      <c r="P182" s="15">
        <v>711</v>
      </c>
      <c r="Q182" s="9">
        <v>56</v>
      </c>
      <c r="R182" s="20"/>
      <c r="S182" s="21"/>
      <c r="T182" s="10">
        <v>0.27</v>
      </c>
    </row>
    <row r="183" spans="1:20">
      <c r="A183" s="17">
        <v>90</v>
      </c>
      <c r="B183" s="24">
        <f t="shared" si="8"/>
        <v>408.5</v>
      </c>
      <c r="C183" s="24">
        <f t="shared" si="9"/>
        <v>129</v>
      </c>
      <c r="D183" s="24">
        <f t="shared" si="10"/>
        <v>2.82</v>
      </c>
      <c r="E183" s="24">
        <f t="shared" si="11"/>
        <v>80.599999999999994</v>
      </c>
      <c r="F183" s="4">
        <v>39859.509780092594</v>
      </c>
      <c r="G183" s="5">
        <v>58.7</v>
      </c>
      <c r="H183" s="6">
        <v>408.5</v>
      </c>
      <c r="I183" s="7">
        <v>12.9</v>
      </c>
      <c r="J183" s="8">
        <v>282</v>
      </c>
      <c r="K183" s="11">
        <v>7.88</v>
      </c>
      <c r="L183" s="25">
        <v>3.5999999999999999E-3</v>
      </c>
      <c r="M183" s="12">
        <v>80.599999999999994</v>
      </c>
      <c r="N183" s="13">
        <v>85.6</v>
      </c>
      <c r="O183" s="14">
        <v>157.69999999999999</v>
      </c>
      <c r="P183" s="15">
        <v>727</v>
      </c>
      <c r="Q183" s="9">
        <v>58.7</v>
      </c>
      <c r="R183" s="20"/>
      <c r="S183" s="21"/>
      <c r="T183" s="10">
        <v>0.27</v>
      </c>
    </row>
    <row r="184" spans="1:20">
      <c r="A184" s="17">
        <v>90.5</v>
      </c>
      <c r="B184" s="24">
        <f t="shared" si="8"/>
        <v>408.4</v>
      </c>
      <c r="C184" s="24">
        <f t="shared" si="9"/>
        <v>130</v>
      </c>
      <c r="D184" s="24">
        <f t="shared" si="10"/>
        <v>2.73</v>
      </c>
      <c r="E184" s="24">
        <f t="shared" si="11"/>
        <v>80.5</v>
      </c>
      <c r="F184" s="4">
        <v>39859.510150462964</v>
      </c>
      <c r="G184" s="5">
        <v>59.2</v>
      </c>
      <c r="H184" s="6">
        <v>408.4</v>
      </c>
      <c r="I184" s="7">
        <v>13</v>
      </c>
      <c r="J184" s="8">
        <v>273</v>
      </c>
      <c r="K184" s="11">
        <v>7.76</v>
      </c>
      <c r="L184" s="25">
        <v>3.5000000000000001E-3</v>
      </c>
      <c r="M184" s="12">
        <v>80.5</v>
      </c>
      <c r="N184" s="13">
        <v>85.5</v>
      </c>
      <c r="O184" s="14">
        <v>161.5</v>
      </c>
      <c r="P184" s="15">
        <v>714</v>
      </c>
      <c r="Q184" s="9">
        <v>59.2</v>
      </c>
      <c r="R184" s="20"/>
      <c r="S184" s="21"/>
      <c r="T184" s="10">
        <v>0.26</v>
      </c>
    </row>
    <row r="185" spans="1:20">
      <c r="A185" s="17">
        <v>91</v>
      </c>
      <c r="B185" s="24">
        <f t="shared" si="8"/>
        <v>404.2</v>
      </c>
      <c r="C185" s="24">
        <f t="shared" si="9"/>
        <v>132</v>
      </c>
      <c r="D185" s="24">
        <f t="shared" si="10"/>
        <v>2.77</v>
      </c>
      <c r="E185" s="24">
        <f t="shared" si="11"/>
        <v>80.3</v>
      </c>
      <c r="F185" s="4">
        <v>39859.510520833333</v>
      </c>
      <c r="G185" s="5">
        <v>58.7</v>
      </c>
      <c r="H185" s="6">
        <v>404.2</v>
      </c>
      <c r="I185" s="7">
        <v>13.2</v>
      </c>
      <c r="J185" s="8">
        <v>277</v>
      </c>
      <c r="K185" s="11">
        <v>7.55</v>
      </c>
      <c r="L185" s="25">
        <v>3.7000000000000002E-3</v>
      </c>
      <c r="M185" s="12">
        <v>80.3</v>
      </c>
      <c r="N185" s="13">
        <v>85.2</v>
      </c>
      <c r="O185" s="14">
        <v>168.9</v>
      </c>
      <c r="P185" s="15">
        <v>745</v>
      </c>
      <c r="Q185" s="9">
        <v>58.7</v>
      </c>
      <c r="R185" s="20"/>
      <c r="S185" s="21"/>
      <c r="T185" s="10">
        <v>0.25</v>
      </c>
    </row>
    <row r="186" spans="1:20">
      <c r="A186" s="17">
        <v>91.5</v>
      </c>
      <c r="B186" s="24">
        <f t="shared" si="8"/>
        <v>399.1</v>
      </c>
      <c r="C186" s="24">
        <f t="shared" si="9"/>
        <v>134</v>
      </c>
      <c r="D186" s="24">
        <f t="shared" si="10"/>
        <v>3.09</v>
      </c>
      <c r="E186" s="24">
        <f t="shared" si="11"/>
        <v>80.099999999999994</v>
      </c>
      <c r="F186" s="4">
        <v>39859.510891203703</v>
      </c>
      <c r="G186" s="5">
        <v>58.1</v>
      </c>
      <c r="H186" s="6">
        <v>399.1</v>
      </c>
      <c r="I186" s="7">
        <v>13.4</v>
      </c>
      <c r="J186" s="8">
        <v>309</v>
      </c>
      <c r="K186" s="11">
        <v>7.35</v>
      </c>
      <c r="L186" s="25">
        <v>4.1999999999999997E-3</v>
      </c>
      <c r="M186" s="12">
        <v>80.099999999999994</v>
      </c>
      <c r="N186" s="13">
        <v>85</v>
      </c>
      <c r="O186" s="14">
        <v>176.1</v>
      </c>
      <c r="P186" s="15">
        <v>853</v>
      </c>
      <c r="Q186" s="9">
        <v>58.1</v>
      </c>
      <c r="R186" s="20"/>
      <c r="S186" s="21"/>
      <c r="T186" s="10">
        <v>0.25</v>
      </c>
    </row>
    <row r="187" spans="1:20">
      <c r="A187" s="17">
        <v>92</v>
      </c>
      <c r="B187" s="24">
        <f t="shared" si="8"/>
        <v>397.4</v>
      </c>
      <c r="C187" s="24">
        <f t="shared" si="9"/>
        <v>133</v>
      </c>
      <c r="D187" s="24">
        <f t="shared" si="10"/>
        <v>3.09</v>
      </c>
      <c r="E187" s="24">
        <f t="shared" si="11"/>
        <v>80.400000000000006</v>
      </c>
      <c r="F187" s="4">
        <v>39859.511261574073</v>
      </c>
      <c r="G187" s="5">
        <v>60</v>
      </c>
      <c r="H187" s="6">
        <v>397.4</v>
      </c>
      <c r="I187" s="7">
        <v>13.3</v>
      </c>
      <c r="J187" s="8">
        <v>309</v>
      </c>
      <c r="K187" s="11">
        <v>7.44</v>
      </c>
      <c r="L187" s="25">
        <v>4.1999999999999997E-3</v>
      </c>
      <c r="M187" s="12">
        <v>80.400000000000006</v>
      </c>
      <c r="N187" s="13">
        <v>85.4</v>
      </c>
      <c r="O187" s="14">
        <v>172.8</v>
      </c>
      <c r="P187" s="15">
        <v>843</v>
      </c>
      <c r="Q187" s="9">
        <v>60</v>
      </c>
      <c r="R187" s="20"/>
      <c r="S187" s="21"/>
      <c r="T187" s="10">
        <v>0.24</v>
      </c>
    </row>
    <row r="188" spans="1:20">
      <c r="A188" s="17">
        <v>92.5</v>
      </c>
      <c r="B188" s="24">
        <f t="shared" si="8"/>
        <v>396.9</v>
      </c>
      <c r="C188" s="24">
        <f t="shared" si="9"/>
        <v>132</v>
      </c>
      <c r="D188" s="24">
        <f t="shared" si="10"/>
        <v>4.3899999999999997</v>
      </c>
      <c r="E188" s="24">
        <f t="shared" si="11"/>
        <v>80.400000000000006</v>
      </c>
      <c r="F188" s="4">
        <v>39859.511631944442</v>
      </c>
      <c r="G188" s="5">
        <v>60.3</v>
      </c>
      <c r="H188" s="6">
        <v>396.9</v>
      </c>
      <c r="I188" s="7">
        <v>13.2</v>
      </c>
      <c r="J188" s="8">
        <v>439</v>
      </c>
      <c r="K188" s="11">
        <v>7.49</v>
      </c>
      <c r="L188" s="25">
        <v>5.8999999999999999E-3</v>
      </c>
      <c r="M188" s="12">
        <v>80.400000000000006</v>
      </c>
      <c r="N188" s="13">
        <v>85.4</v>
      </c>
      <c r="O188" s="14">
        <v>171</v>
      </c>
      <c r="P188" s="15">
        <v>1189</v>
      </c>
      <c r="Q188" s="9">
        <v>60.3</v>
      </c>
      <c r="R188" s="20"/>
      <c r="S188" s="21"/>
      <c r="T188" s="10">
        <v>0.24</v>
      </c>
    </row>
    <row r="189" spans="1:20">
      <c r="A189" s="17">
        <v>93</v>
      </c>
      <c r="B189" s="24">
        <f t="shared" si="8"/>
        <v>403.9</v>
      </c>
      <c r="C189" s="24">
        <f t="shared" si="9"/>
        <v>130</v>
      </c>
      <c r="D189" s="24">
        <f t="shared" si="10"/>
        <v>4.25</v>
      </c>
      <c r="E189" s="24">
        <f t="shared" si="11"/>
        <v>80.5</v>
      </c>
      <c r="F189" s="4">
        <v>39859.512002314812</v>
      </c>
      <c r="G189" s="5">
        <v>61.1</v>
      </c>
      <c r="H189" s="6">
        <v>403.9</v>
      </c>
      <c r="I189" s="7">
        <v>13</v>
      </c>
      <c r="J189" s="8">
        <v>425</v>
      </c>
      <c r="K189" s="11">
        <v>7.71</v>
      </c>
      <c r="L189" s="25">
        <v>5.4999999999999997E-3</v>
      </c>
      <c r="M189" s="12">
        <v>80.5</v>
      </c>
      <c r="N189" s="13">
        <v>85.5</v>
      </c>
      <c r="O189" s="14">
        <v>163.30000000000001</v>
      </c>
      <c r="P189" s="15">
        <v>1119</v>
      </c>
      <c r="Q189" s="9">
        <v>61.1</v>
      </c>
      <c r="R189" s="20"/>
      <c r="S189" s="21"/>
      <c r="T189" s="10">
        <v>0.25</v>
      </c>
    </row>
    <row r="190" spans="1:20">
      <c r="A190" s="17">
        <v>93.5</v>
      </c>
      <c r="B190" s="24">
        <f t="shared" si="8"/>
        <v>395</v>
      </c>
      <c r="C190" s="24">
        <f t="shared" si="9"/>
        <v>132</v>
      </c>
      <c r="D190" s="24">
        <f t="shared" si="10"/>
        <v>3.78</v>
      </c>
      <c r="E190" s="24">
        <f t="shared" si="11"/>
        <v>80.599999999999994</v>
      </c>
      <c r="F190" s="4">
        <v>39859.512372685182</v>
      </c>
      <c r="G190" s="5">
        <v>60.4</v>
      </c>
      <c r="H190" s="6">
        <v>395</v>
      </c>
      <c r="I190" s="7">
        <v>13.2</v>
      </c>
      <c r="J190" s="8">
        <v>378</v>
      </c>
      <c r="K190" s="11">
        <v>7.57</v>
      </c>
      <c r="L190" s="25">
        <v>5.0000000000000001E-3</v>
      </c>
      <c r="M190" s="12">
        <v>80.599999999999994</v>
      </c>
      <c r="N190" s="13">
        <v>85.6</v>
      </c>
      <c r="O190" s="14">
        <v>168.2</v>
      </c>
      <c r="P190" s="15">
        <v>1014</v>
      </c>
      <c r="Q190" s="9">
        <v>60.4</v>
      </c>
      <c r="R190" s="20"/>
      <c r="S190" s="21"/>
      <c r="T190" s="10">
        <v>0.25</v>
      </c>
    </row>
    <row r="191" spans="1:20">
      <c r="A191" s="17">
        <v>94</v>
      </c>
      <c r="B191" s="24">
        <f t="shared" si="8"/>
        <v>406.3</v>
      </c>
      <c r="C191" s="24">
        <f t="shared" si="9"/>
        <v>134</v>
      </c>
      <c r="D191" s="24">
        <f t="shared" si="10"/>
        <v>4.3099999999999996</v>
      </c>
      <c r="E191" s="24">
        <f t="shared" si="11"/>
        <v>79.900000000000006</v>
      </c>
      <c r="F191" s="4">
        <v>39859.512743055559</v>
      </c>
      <c r="G191" s="5">
        <v>60.3</v>
      </c>
      <c r="H191" s="6">
        <v>406.3</v>
      </c>
      <c r="I191" s="7">
        <v>13.4</v>
      </c>
      <c r="J191" s="8">
        <v>431</v>
      </c>
      <c r="K191" s="11">
        <v>7.38</v>
      </c>
      <c r="L191" s="25">
        <v>5.7999999999999996E-3</v>
      </c>
      <c r="M191" s="12">
        <v>79.900000000000006</v>
      </c>
      <c r="N191" s="13">
        <v>84.8</v>
      </c>
      <c r="O191" s="14">
        <v>174.9</v>
      </c>
      <c r="P191" s="15">
        <v>1185</v>
      </c>
      <c r="Q191" s="9">
        <v>60.3</v>
      </c>
      <c r="R191" s="20"/>
      <c r="S191" s="21"/>
      <c r="T191" s="10">
        <v>0.26</v>
      </c>
    </row>
    <row r="192" spans="1:20">
      <c r="A192" s="17">
        <v>94.5</v>
      </c>
      <c r="B192" s="24">
        <f t="shared" si="8"/>
        <v>400.6</v>
      </c>
      <c r="C192" s="24">
        <f t="shared" si="9"/>
        <v>135</v>
      </c>
      <c r="D192" s="24">
        <f t="shared" si="10"/>
        <v>4.55</v>
      </c>
      <c r="E192" s="24">
        <f t="shared" si="11"/>
        <v>79.900000000000006</v>
      </c>
      <c r="F192" s="4">
        <v>39859.513113425928</v>
      </c>
      <c r="G192" s="5">
        <v>60.5</v>
      </c>
      <c r="H192" s="6">
        <v>400.6</v>
      </c>
      <c r="I192" s="7">
        <v>13.5</v>
      </c>
      <c r="J192" s="8">
        <v>455</v>
      </c>
      <c r="K192" s="11">
        <v>7.26</v>
      </c>
      <c r="L192" s="25">
        <v>6.3E-3</v>
      </c>
      <c r="M192" s="12">
        <v>79.900000000000006</v>
      </c>
      <c r="N192" s="13">
        <v>84.8</v>
      </c>
      <c r="O192" s="14">
        <v>179.8</v>
      </c>
      <c r="P192" s="15">
        <v>1273</v>
      </c>
      <c r="Q192" s="9">
        <v>60.5</v>
      </c>
      <c r="R192" s="20"/>
      <c r="S192" s="21"/>
      <c r="T192" s="10">
        <v>0.26</v>
      </c>
    </row>
    <row r="193" spans="1:20">
      <c r="A193" s="17">
        <v>95</v>
      </c>
      <c r="B193" s="24">
        <f t="shared" si="8"/>
        <v>401</v>
      </c>
      <c r="C193" s="24">
        <f t="shared" si="9"/>
        <v>133</v>
      </c>
      <c r="D193" s="24">
        <f t="shared" si="10"/>
        <v>4.6500000000000004</v>
      </c>
      <c r="E193" s="24">
        <f t="shared" si="11"/>
        <v>80</v>
      </c>
      <c r="F193" s="4">
        <v>39859.513483796298</v>
      </c>
      <c r="G193" s="5">
        <v>59.4</v>
      </c>
      <c r="H193" s="6">
        <v>401</v>
      </c>
      <c r="I193" s="7">
        <v>13.3</v>
      </c>
      <c r="J193" s="8">
        <v>465</v>
      </c>
      <c r="K193" s="11">
        <v>7.4</v>
      </c>
      <c r="L193" s="25">
        <v>6.3E-3</v>
      </c>
      <c r="M193" s="12">
        <v>80</v>
      </c>
      <c r="N193" s="13">
        <v>85</v>
      </c>
      <c r="O193" s="14">
        <v>174.3</v>
      </c>
      <c r="P193" s="15">
        <v>1276</v>
      </c>
      <c r="Q193" s="9">
        <v>59.4</v>
      </c>
      <c r="R193" s="20"/>
      <c r="S193" s="21"/>
      <c r="T193" s="10">
        <v>0.26</v>
      </c>
    </row>
    <row r="194" spans="1:20">
      <c r="A194" s="17">
        <v>95.5</v>
      </c>
      <c r="B194" s="24">
        <f t="shared" si="8"/>
        <v>403.4</v>
      </c>
      <c r="C194" s="24">
        <f t="shared" si="9"/>
        <v>136</v>
      </c>
      <c r="D194" s="24">
        <f t="shared" si="10"/>
        <v>4.8</v>
      </c>
      <c r="E194" s="24">
        <f t="shared" si="11"/>
        <v>79.5</v>
      </c>
      <c r="F194" s="4">
        <v>39859.513854166667</v>
      </c>
      <c r="G194" s="5">
        <v>58</v>
      </c>
      <c r="H194" s="6">
        <v>403.4</v>
      </c>
      <c r="I194" s="7">
        <v>13.6</v>
      </c>
      <c r="J194" s="8">
        <v>480</v>
      </c>
      <c r="K194" s="11">
        <v>7.19</v>
      </c>
      <c r="L194" s="25">
        <v>6.7000000000000002E-3</v>
      </c>
      <c r="M194" s="12">
        <v>79.5</v>
      </c>
      <c r="N194" s="13">
        <v>84.4</v>
      </c>
      <c r="O194" s="14">
        <v>182.5</v>
      </c>
      <c r="P194" s="15">
        <v>1356</v>
      </c>
      <c r="Q194" s="9">
        <v>58</v>
      </c>
      <c r="R194" s="20"/>
      <c r="S194" s="21"/>
      <c r="T194" s="10">
        <v>0.26</v>
      </c>
    </row>
    <row r="195" spans="1:20">
      <c r="A195" s="17">
        <v>96</v>
      </c>
      <c r="B195" s="24">
        <f t="shared" ref="B195:B258" si="12">FT</f>
        <v>409.6</v>
      </c>
      <c r="C195" s="24">
        <f t="shared" ref="C195:C258" si="13">Oxy*10</f>
        <v>136</v>
      </c>
      <c r="D195" s="24">
        <f t="shared" ref="D195:D258" si="14">CO/100</f>
        <v>5.22</v>
      </c>
      <c r="E195" s="24">
        <f t="shared" ref="E195:E258" si="15">Effg</f>
        <v>79.3</v>
      </c>
      <c r="F195" s="4">
        <v>39859.514224537037</v>
      </c>
      <c r="G195" s="5">
        <v>61.4</v>
      </c>
      <c r="H195" s="6">
        <v>409.6</v>
      </c>
      <c r="I195" s="7">
        <v>13.6</v>
      </c>
      <c r="J195" s="8">
        <v>522</v>
      </c>
      <c r="K195" s="11">
        <v>7.15</v>
      </c>
      <c r="L195" s="25">
        <v>7.3000000000000001E-3</v>
      </c>
      <c r="M195" s="12">
        <v>79.3</v>
      </c>
      <c r="N195" s="13">
        <v>84.2</v>
      </c>
      <c r="O195" s="14">
        <v>183.8</v>
      </c>
      <c r="P195" s="15">
        <v>1482</v>
      </c>
      <c r="Q195" s="9">
        <v>61.4</v>
      </c>
      <c r="R195" s="20"/>
      <c r="S195" s="21"/>
      <c r="T195" s="10">
        <v>0.26</v>
      </c>
    </row>
    <row r="196" spans="1:20">
      <c r="A196" s="17">
        <v>96.5</v>
      </c>
      <c r="B196" s="24">
        <f t="shared" si="12"/>
        <v>413.1</v>
      </c>
      <c r="C196" s="24">
        <f t="shared" si="13"/>
        <v>138</v>
      </c>
      <c r="D196" s="24">
        <f t="shared" si="14"/>
        <v>5.96</v>
      </c>
      <c r="E196" s="24">
        <f t="shared" si="15"/>
        <v>78.7</v>
      </c>
      <c r="F196" s="4">
        <v>39859.514594907407</v>
      </c>
      <c r="G196" s="5">
        <v>61.1</v>
      </c>
      <c r="H196" s="6">
        <v>413.1</v>
      </c>
      <c r="I196" s="7">
        <v>13.8</v>
      </c>
      <c r="J196" s="8">
        <v>596</v>
      </c>
      <c r="K196" s="11">
        <v>6.94</v>
      </c>
      <c r="L196" s="25">
        <v>8.6E-3</v>
      </c>
      <c r="M196" s="12">
        <v>78.7</v>
      </c>
      <c r="N196" s="13">
        <v>83.5</v>
      </c>
      <c r="O196" s="14">
        <v>192.5</v>
      </c>
      <c r="P196" s="15">
        <v>1744</v>
      </c>
      <c r="Q196" s="9">
        <v>61.1</v>
      </c>
      <c r="R196" s="20"/>
      <c r="S196" s="21"/>
      <c r="T196" s="10">
        <v>0.27</v>
      </c>
    </row>
    <row r="197" spans="1:20">
      <c r="A197" s="17">
        <v>97</v>
      </c>
      <c r="B197" s="24">
        <f t="shared" si="12"/>
        <v>405.1</v>
      </c>
      <c r="C197" s="24">
        <f t="shared" si="13"/>
        <v>138</v>
      </c>
      <c r="D197" s="24">
        <f t="shared" si="14"/>
        <v>6.46</v>
      </c>
      <c r="E197" s="24">
        <f t="shared" si="15"/>
        <v>79.099999999999994</v>
      </c>
      <c r="F197" s="4">
        <v>39859.514965277776</v>
      </c>
      <c r="G197" s="5">
        <v>61.1</v>
      </c>
      <c r="H197" s="6">
        <v>405.1</v>
      </c>
      <c r="I197" s="7">
        <v>13.8</v>
      </c>
      <c r="J197" s="8">
        <v>646</v>
      </c>
      <c r="K197" s="11">
        <v>6.99</v>
      </c>
      <c r="L197" s="25">
        <v>9.1999999999999998E-3</v>
      </c>
      <c r="M197" s="12">
        <v>79.099999999999994</v>
      </c>
      <c r="N197" s="13">
        <v>84</v>
      </c>
      <c r="O197" s="14">
        <v>190.6</v>
      </c>
      <c r="P197" s="15">
        <v>1877</v>
      </c>
      <c r="Q197" s="9">
        <v>61.1</v>
      </c>
      <c r="R197" s="20"/>
      <c r="S197" s="21"/>
      <c r="T197" s="10">
        <v>0.27</v>
      </c>
    </row>
    <row r="198" spans="1:20">
      <c r="A198" s="17">
        <v>97.5</v>
      </c>
      <c r="B198" s="24">
        <f t="shared" si="12"/>
        <v>410</v>
      </c>
      <c r="C198" s="24">
        <f t="shared" si="13"/>
        <v>140</v>
      </c>
      <c r="D198" s="24">
        <f t="shared" si="14"/>
        <v>7.04</v>
      </c>
      <c r="E198" s="24">
        <f t="shared" si="15"/>
        <v>78.400000000000006</v>
      </c>
      <c r="F198" s="4">
        <v>39859.515335648146</v>
      </c>
      <c r="G198" s="5">
        <v>61.9</v>
      </c>
      <c r="H198" s="6">
        <v>410</v>
      </c>
      <c r="I198" s="7">
        <v>14</v>
      </c>
      <c r="J198" s="8">
        <v>704</v>
      </c>
      <c r="K198" s="11">
        <v>6.78</v>
      </c>
      <c r="L198" s="25">
        <v>1.04E-2</v>
      </c>
      <c r="M198" s="12">
        <v>78.400000000000006</v>
      </c>
      <c r="N198" s="13">
        <v>83.3</v>
      </c>
      <c r="O198" s="14">
        <v>199.3</v>
      </c>
      <c r="P198" s="15">
        <v>2107</v>
      </c>
      <c r="Q198" s="9">
        <v>61.9</v>
      </c>
      <c r="R198" s="20"/>
      <c r="S198" s="21"/>
      <c r="T198" s="10">
        <v>0.26</v>
      </c>
    </row>
    <row r="199" spans="1:20">
      <c r="A199" s="17">
        <v>98</v>
      </c>
      <c r="B199" s="24">
        <f t="shared" si="12"/>
        <v>403.7</v>
      </c>
      <c r="C199" s="24">
        <f t="shared" si="13"/>
        <v>140</v>
      </c>
      <c r="D199" s="24">
        <f t="shared" si="14"/>
        <v>7.28</v>
      </c>
      <c r="E199" s="24">
        <f t="shared" si="15"/>
        <v>78.8</v>
      </c>
      <c r="F199" s="4">
        <v>39859.515706018516</v>
      </c>
      <c r="G199" s="5">
        <v>63.2</v>
      </c>
      <c r="H199" s="6">
        <v>403.7</v>
      </c>
      <c r="I199" s="7">
        <v>14</v>
      </c>
      <c r="J199" s="8">
        <v>728</v>
      </c>
      <c r="K199" s="11">
        <v>6.79</v>
      </c>
      <c r="L199" s="25">
        <v>1.0699999999999999E-2</v>
      </c>
      <c r="M199" s="12">
        <v>78.8</v>
      </c>
      <c r="N199" s="13">
        <v>83.6</v>
      </c>
      <c r="O199" s="14">
        <v>198.8</v>
      </c>
      <c r="P199" s="15">
        <v>2175</v>
      </c>
      <c r="Q199" s="9">
        <v>63.2</v>
      </c>
      <c r="R199" s="20"/>
      <c r="S199" s="21"/>
      <c r="T199" s="10">
        <v>0.26</v>
      </c>
    </row>
    <row r="200" spans="1:20">
      <c r="A200" s="17">
        <v>98.5</v>
      </c>
      <c r="B200" s="24">
        <f t="shared" si="12"/>
        <v>411.6</v>
      </c>
      <c r="C200" s="24">
        <f t="shared" si="13"/>
        <v>141</v>
      </c>
      <c r="D200" s="24">
        <f t="shared" si="14"/>
        <v>7.24</v>
      </c>
      <c r="E200" s="24">
        <f t="shared" si="15"/>
        <v>78.2</v>
      </c>
      <c r="F200" s="4">
        <v>39859.516076388885</v>
      </c>
      <c r="G200" s="5">
        <v>62.4</v>
      </c>
      <c r="H200" s="6">
        <v>411.6</v>
      </c>
      <c r="I200" s="7">
        <v>14.1</v>
      </c>
      <c r="J200" s="8">
        <v>724</v>
      </c>
      <c r="K200" s="11">
        <v>6.68</v>
      </c>
      <c r="L200" s="25">
        <v>1.0800000000000001E-2</v>
      </c>
      <c r="M200" s="12">
        <v>78.2</v>
      </c>
      <c r="N200" s="13">
        <v>83</v>
      </c>
      <c r="O200" s="14">
        <v>204</v>
      </c>
      <c r="P200" s="15">
        <v>2201</v>
      </c>
      <c r="Q200" s="9">
        <v>62.4</v>
      </c>
      <c r="R200" s="20"/>
      <c r="S200" s="21"/>
      <c r="T200" s="10">
        <v>0.26</v>
      </c>
    </row>
    <row r="201" spans="1:20">
      <c r="A201" s="17">
        <v>99</v>
      </c>
      <c r="B201" s="24">
        <f t="shared" si="12"/>
        <v>416.6</v>
      </c>
      <c r="C201" s="24">
        <f t="shared" si="13"/>
        <v>140</v>
      </c>
      <c r="D201" s="24">
        <f t="shared" si="14"/>
        <v>7.37</v>
      </c>
      <c r="E201" s="24">
        <f t="shared" si="15"/>
        <v>78</v>
      </c>
      <c r="F201" s="4">
        <v>39859.516446759262</v>
      </c>
      <c r="G201" s="5">
        <v>60.8</v>
      </c>
      <c r="H201" s="6">
        <v>416.6</v>
      </c>
      <c r="I201" s="7">
        <v>14</v>
      </c>
      <c r="J201" s="8">
        <v>737</v>
      </c>
      <c r="K201" s="11">
        <v>6.75</v>
      </c>
      <c r="L201" s="25">
        <v>1.09E-2</v>
      </c>
      <c r="M201" s="12">
        <v>78</v>
      </c>
      <c r="N201" s="13">
        <v>82.8</v>
      </c>
      <c r="O201" s="14">
        <v>200.7</v>
      </c>
      <c r="P201" s="15">
        <v>2216</v>
      </c>
      <c r="Q201" s="9">
        <v>60.8</v>
      </c>
      <c r="R201" s="20"/>
      <c r="S201" s="21"/>
      <c r="T201" s="10">
        <v>0.26</v>
      </c>
    </row>
    <row r="202" spans="1:20">
      <c r="A202" s="17">
        <v>99.5</v>
      </c>
      <c r="B202" s="24">
        <f t="shared" si="12"/>
        <v>424.3</v>
      </c>
      <c r="C202" s="24">
        <f t="shared" si="13"/>
        <v>142</v>
      </c>
      <c r="D202" s="24">
        <f t="shared" si="14"/>
        <v>7.74</v>
      </c>
      <c r="E202" s="24">
        <f t="shared" si="15"/>
        <v>77.400000000000006</v>
      </c>
      <c r="F202" s="4">
        <v>39859.516817129632</v>
      </c>
      <c r="G202" s="5">
        <v>62</v>
      </c>
      <c r="H202" s="6">
        <v>424.3</v>
      </c>
      <c r="I202" s="7">
        <v>14.2</v>
      </c>
      <c r="J202" s="8">
        <v>774</v>
      </c>
      <c r="K202" s="11">
        <v>6.62</v>
      </c>
      <c r="L202" s="25">
        <v>1.17E-2</v>
      </c>
      <c r="M202" s="12">
        <v>77.400000000000006</v>
      </c>
      <c r="N202" s="13">
        <v>82.2</v>
      </c>
      <c r="O202" s="14">
        <v>206.6</v>
      </c>
      <c r="P202" s="15">
        <v>2373</v>
      </c>
      <c r="Q202" s="9">
        <v>62</v>
      </c>
      <c r="R202" s="20"/>
      <c r="S202" s="21"/>
      <c r="T202" s="10">
        <v>0.24</v>
      </c>
    </row>
    <row r="203" spans="1:20">
      <c r="A203" s="17">
        <v>100</v>
      </c>
      <c r="B203" s="24">
        <f t="shared" si="12"/>
        <v>418.7</v>
      </c>
      <c r="C203" s="24">
        <f t="shared" si="13"/>
        <v>160</v>
      </c>
      <c r="D203" s="24">
        <f t="shared" si="14"/>
        <v>8.56</v>
      </c>
      <c r="E203" s="24">
        <f t="shared" si="15"/>
        <v>72</v>
      </c>
      <c r="F203" s="4">
        <v>39859.517187500001</v>
      </c>
      <c r="G203" s="5">
        <v>61.2</v>
      </c>
      <c r="H203" s="6">
        <v>418.7</v>
      </c>
      <c r="I203" s="7">
        <v>16</v>
      </c>
      <c r="J203" s="8">
        <v>856</v>
      </c>
      <c r="K203" s="11">
        <v>4.84</v>
      </c>
      <c r="L203" s="25">
        <v>1.77E-2</v>
      </c>
      <c r="M203" s="12">
        <v>72</v>
      </c>
      <c r="N203" s="13">
        <v>76.5</v>
      </c>
      <c r="O203" s="14">
        <v>319.3</v>
      </c>
      <c r="P203" s="15">
        <v>3589</v>
      </c>
      <c r="Q203" s="9">
        <v>61.2</v>
      </c>
      <c r="R203" s="20"/>
      <c r="S203" s="21"/>
      <c r="T203" s="10">
        <v>0.24</v>
      </c>
    </row>
    <row r="204" spans="1:20">
      <c r="A204" s="17">
        <v>100.5</v>
      </c>
      <c r="B204" s="24">
        <f t="shared" si="12"/>
        <v>412.9</v>
      </c>
      <c r="C204" s="24">
        <f t="shared" si="13"/>
        <v>127</v>
      </c>
      <c r="D204" s="24">
        <f t="shared" si="14"/>
        <v>17.190000000000001</v>
      </c>
      <c r="E204" s="24">
        <f t="shared" si="15"/>
        <v>79.7</v>
      </c>
      <c r="F204" s="4">
        <v>39859.517557870371</v>
      </c>
      <c r="G204" s="5">
        <v>58.1</v>
      </c>
      <c r="H204" s="6">
        <v>412.9</v>
      </c>
      <c r="I204" s="7">
        <v>12.7</v>
      </c>
      <c r="J204" s="8">
        <v>1719</v>
      </c>
      <c r="K204" s="11">
        <v>8.0299999999999994</v>
      </c>
      <c r="L204" s="25">
        <v>2.1399999999999999E-2</v>
      </c>
      <c r="M204" s="12">
        <v>79.7</v>
      </c>
      <c r="N204" s="13">
        <v>84.7</v>
      </c>
      <c r="O204" s="14">
        <v>152.69999999999999</v>
      </c>
      <c r="P204" s="15">
        <v>4344</v>
      </c>
      <c r="Q204" s="9">
        <v>58.1</v>
      </c>
      <c r="R204" s="20"/>
      <c r="S204" s="21"/>
      <c r="T204" s="10">
        <v>0.24</v>
      </c>
    </row>
    <row r="205" spans="1:20">
      <c r="A205" s="17">
        <v>101</v>
      </c>
      <c r="B205" s="24">
        <f t="shared" si="12"/>
        <v>415.1</v>
      </c>
      <c r="C205" s="24">
        <f t="shared" si="13"/>
        <v>123</v>
      </c>
      <c r="D205" s="24">
        <f t="shared" si="14"/>
        <v>19.53</v>
      </c>
      <c r="E205" s="24">
        <f t="shared" si="15"/>
        <v>80</v>
      </c>
      <c r="F205" s="4">
        <v>39859.517928240741</v>
      </c>
      <c r="G205" s="5">
        <v>57.4</v>
      </c>
      <c r="H205" s="6">
        <v>415.1</v>
      </c>
      <c r="I205" s="7">
        <v>12.3</v>
      </c>
      <c r="J205" s="8">
        <v>1953</v>
      </c>
      <c r="K205" s="11">
        <v>8.39</v>
      </c>
      <c r="L205" s="25">
        <v>2.3300000000000001E-2</v>
      </c>
      <c r="M205" s="12">
        <v>80</v>
      </c>
      <c r="N205" s="13">
        <v>85</v>
      </c>
      <c r="O205" s="14">
        <v>142</v>
      </c>
      <c r="P205" s="15">
        <v>4726</v>
      </c>
      <c r="Q205" s="9">
        <v>57.4</v>
      </c>
      <c r="R205" s="20"/>
      <c r="S205" s="21"/>
      <c r="T205" s="10">
        <v>0.24</v>
      </c>
    </row>
    <row r="206" spans="1:20">
      <c r="A206" s="17">
        <v>101.5</v>
      </c>
      <c r="B206" s="24">
        <f t="shared" si="12"/>
        <v>413.1</v>
      </c>
      <c r="C206" s="24">
        <f t="shared" si="13"/>
        <v>124</v>
      </c>
      <c r="D206" s="24">
        <f t="shared" si="14"/>
        <v>21.61</v>
      </c>
      <c r="E206" s="24">
        <f t="shared" si="15"/>
        <v>79.8</v>
      </c>
      <c r="F206" s="4">
        <v>39859.51829861111</v>
      </c>
      <c r="G206" s="5">
        <v>56.4</v>
      </c>
      <c r="H206" s="6">
        <v>413.1</v>
      </c>
      <c r="I206" s="7">
        <v>12.4</v>
      </c>
      <c r="J206" s="8">
        <v>2161</v>
      </c>
      <c r="K206" s="11">
        <v>8.32</v>
      </c>
      <c r="L206" s="25">
        <v>2.5999999999999999E-2</v>
      </c>
      <c r="M206" s="12">
        <v>79.8</v>
      </c>
      <c r="N206" s="13">
        <v>84.8</v>
      </c>
      <c r="O206" s="14">
        <v>143.9</v>
      </c>
      <c r="P206" s="15">
        <v>5272</v>
      </c>
      <c r="Q206" s="9">
        <v>56.4</v>
      </c>
      <c r="R206" s="20"/>
      <c r="S206" s="21"/>
      <c r="T206" s="10">
        <v>0.25</v>
      </c>
    </row>
    <row r="207" spans="1:20">
      <c r="A207" s="17">
        <v>102</v>
      </c>
      <c r="B207" s="24">
        <f t="shared" si="12"/>
        <v>427.7</v>
      </c>
      <c r="C207" s="24">
        <f t="shared" si="13"/>
        <v>124</v>
      </c>
      <c r="D207" s="24">
        <f t="shared" si="14"/>
        <v>19.13</v>
      </c>
      <c r="E207" s="24">
        <f t="shared" si="15"/>
        <v>79.5</v>
      </c>
      <c r="F207" s="4">
        <v>39859.51866898148</v>
      </c>
      <c r="G207" s="5">
        <v>58.4</v>
      </c>
      <c r="H207" s="6">
        <v>427.7</v>
      </c>
      <c r="I207" s="7">
        <v>12.4</v>
      </c>
      <c r="J207" s="8">
        <v>1913</v>
      </c>
      <c r="K207" s="11">
        <v>8.3000000000000007</v>
      </c>
      <c r="L207" s="25">
        <v>2.3099999999999999E-2</v>
      </c>
      <c r="M207" s="12">
        <v>79.5</v>
      </c>
      <c r="N207" s="13">
        <v>84.5</v>
      </c>
      <c r="O207" s="14">
        <v>144.6</v>
      </c>
      <c r="P207" s="15">
        <v>4680</v>
      </c>
      <c r="Q207" s="9">
        <v>58.4</v>
      </c>
      <c r="R207" s="20"/>
      <c r="S207" s="21"/>
      <c r="T207" s="10">
        <v>0.25</v>
      </c>
    </row>
    <row r="208" spans="1:20">
      <c r="A208" s="17">
        <v>102.5</v>
      </c>
      <c r="B208" s="24">
        <f t="shared" si="12"/>
        <v>437.9</v>
      </c>
      <c r="C208" s="24">
        <f t="shared" si="13"/>
        <v>125</v>
      </c>
      <c r="D208" s="24">
        <f t="shared" si="14"/>
        <v>19.8</v>
      </c>
      <c r="E208" s="24">
        <f t="shared" si="15"/>
        <v>79</v>
      </c>
      <c r="F208" s="4">
        <v>39859.51903935185</v>
      </c>
      <c r="G208" s="5">
        <v>57.1</v>
      </c>
      <c r="H208" s="6">
        <v>437.9</v>
      </c>
      <c r="I208" s="7">
        <v>12.5</v>
      </c>
      <c r="J208" s="8">
        <v>1980</v>
      </c>
      <c r="K208" s="11">
        <v>8.26</v>
      </c>
      <c r="L208" s="25">
        <v>2.4E-2</v>
      </c>
      <c r="M208" s="12">
        <v>79</v>
      </c>
      <c r="N208" s="13">
        <v>83.9</v>
      </c>
      <c r="O208" s="14">
        <v>145.9</v>
      </c>
      <c r="P208" s="15">
        <v>4868</v>
      </c>
      <c r="Q208" s="9">
        <v>57.1</v>
      </c>
      <c r="R208" s="20"/>
      <c r="S208" s="21"/>
      <c r="T208" s="10">
        <v>0.25</v>
      </c>
    </row>
    <row r="209" spans="1:20">
      <c r="A209" s="17">
        <v>103</v>
      </c>
      <c r="B209" s="24">
        <f t="shared" si="12"/>
        <v>432.2</v>
      </c>
      <c r="C209" s="24">
        <f t="shared" si="13"/>
        <v>126</v>
      </c>
      <c r="D209" s="24">
        <f t="shared" si="14"/>
        <v>23.76</v>
      </c>
      <c r="E209" s="24">
        <f t="shared" si="15"/>
        <v>78.7</v>
      </c>
      <c r="F209" s="4">
        <v>39859.519409722219</v>
      </c>
      <c r="G209" s="5">
        <v>56.2</v>
      </c>
      <c r="H209" s="6">
        <v>432.2</v>
      </c>
      <c r="I209" s="7">
        <v>12.6</v>
      </c>
      <c r="J209" s="8">
        <v>2376</v>
      </c>
      <c r="K209" s="11">
        <v>8.1199999999999992</v>
      </c>
      <c r="L209" s="25">
        <v>2.93E-2</v>
      </c>
      <c r="M209" s="12">
        <v>78.7</v>
      </c>
      <c r="N209" s="13">
        <v>83.6</v>
      </c>
      <c r="O209" s="14">
        <v>150.1</v>
      </c>
      <c r="P209" s="15">
        <v>5942</v>
      </c>
      <c r="Q209" s="9">
        <v>56.2</v>
      </c>
      <c r="R209" s="20"/>
      <c r="S209" s="21"/>
      <c r="T209" s="10">
        <v>0.26</v>
      </c>
    </row>
    <row r="210" spans="1:20">
      <c r="A210" s="17">
        <v>103.5</v>
      </c>
      <c r="B210" s="24">
        <f t="shared" si="12"/>
        <v>417.3</v>
      </c>
      <c r="C210" s="24">
        <f t="shared" si="13"/>
        <v>127</v>
      </c>
      <c r="D210" s="24">
        <f t="shared" si="14"/>
        <v>24.72</v>
      </c>
      <c r="E210" s="24">
        <f t="shared" si="15"/>
        <v>78.900000000000006</v>
      </c>
      <c r="F210" s="4">
        <v>39859.519780092596</v>
      </c>
      <c r="G210" s="5">
        <v>55.1</v>
      </c>
      <c r="H210" s="6">
        <v>417.3</v>
      </c>
      <c r="I210" s="7">
        <v>12.7</v>
      </c>
      <c r="J210" s="8">
        <v>2472</v>
      </c>
      <c r="K210" s="11">
        <v>8</v>
      </c>
      <c r="L210" s="25">
        <v>3.09E-2</v>
      </c>
      <c r="M210" s="12">
        <v>78.900000000000006</v>
      </c>
      <c r="N210" s="13">
        <v>83.8</v>
      </c>
      <c r="O210" s="14">
        <v>153.69999999999999</v>
      </c>
      <c r="P210" s="15">
        <v>6271</v>
      </c>
      <c r="Q210" s="9">
        <v>55.1</v>
      </c>
      <c r="R210" s="20"/>
      <c r="S210" s="21"/>
      <c r="T210" s="10">
        <v>0.27</v>
      </c>
    </row>
    <row r="211" spans="1:20">
      <c r="A211" s="17">
        <v>104</v>
      </c>
      <c r="B211" s="24">
        <f t="shared" si="12"/>
        <v>436.4</v>
      </c>
      <c r="C211" s="24">
        <f t="shared" si="13"/>
        <v>129</v>
      </c>
      <c r="D211" s="24">
        <f t="shared" si="14"/>
        <v>27.62</v>
      </c>
      <c r="E211" s="24">
        <f t="shared" si="15"/>
        <v>77.7</v>
      </c>
      <c r="F211" s="4">
        <v>39859.520150462966</v>
      </c>
      <c r="G211" s="5">
        <v>55.2</v>
      </c>
      <c r="H211" s="6">
        <v>436.4</v>
      </c>
      <c r="I211" s="7">
        <v>12.9</v>
      </c>
      <c r="J211" s="8">
        <v>2762</v>
      </c>
      <c r="K211" s="11">
        <v>7.82</v>
      </c>
      <c r="L211" s="25">
        <v>3.5299999999999998E-2</v>
      </c>
      <c r="M211" s="12">
        <v>77.7</v>
      </c>
      <c r="N211" s="13">
        <v>82.5</v>
      </c>
      <c r="O211" s="14">
        <v>159.6</v>
      </c>
      <c r="P211" s="15">
        <v>7171</v>
      </c>
      <c r="Q211" s="9">
        <v>55.2</v>
      </c>
      <c r="R211" s="20"/>
      <c r="S211" s="21"/>
      <c r="T211" s="10">
        <v>0.26</v>
      </c>
    </row>
    <row r="212" spans="1:20">
      <c r="A212" s="17">
        <v>104.5</v>
      </c>
      <c r="B212" s="24">
        <f t="shared" si="12"/>
        <v>413.1</v>
      </c>
      <c r="C212" s="24">
        <f t="shared" si="13"/>
        <v>130</v>
      </c>
      <c r="D212" s="24">
        <f t="shared" si="14"/>
        <v>27.52</v>
      </c>
      <c r="E212" s="24">
        <f t="shared" si="15"/>
        <v>78.400000000000006</v>
      </c>
      <c r="F212" s="4">
        <v>39859.520520833335</v>
      </c>
      <c r="G212" s="5">
        <v>55.4</v>
      </c>
      <c r="H212" s="6">
        <v>413.1</v>
      </c>
      <c r="I212" s="7">
        <v>13</v>
      </c>
      <c r="J212" s="8">
        <v>2752</v>
      </c>
      <c r="K212" s="11">
        <v>7.72</v>
      </c>
      <c r="L212" s="25">
        <v>3.56E-2</v>
      </c>
      <c r="M212" s="12">
        <v>78.400000000000006</v>
      </c>
      <c r="N212" s="13">
        <v>83.3</v>
      </c>
      <c r="O212" s="14">
        <v>162.9</v>
      </c>
      <c r="P212" s="15">
        <v>7235</v>
      </c>
      <c r="Q212" s="9">
        <v>55.4</v>
      </c>
      <c r="R212" s="20"/>
      <c r="S212" s="21"/>
      <c r="T212" s="10">
        <v>0.26</v>
      </c>
    </row>
    <row r="213" spans="1:20">
      <c r="A213" s="17">
        <v>105</v>
      </c>
      <c r="B213" s="24">
        <f t="shared" si="12"/>
        <v>424.2</v>
      </c>
      <c r="C213" s="24">
        <f t="shared" si="13"/>
        <v>131</v>
      </c>
      <c r="D213" s="24">
        <f t="shared" si="14"/>
        <v>26.28</v>
      </c>
      <c r="E213" s="24">
        <f t="shared" si="15"/>
        <v>77.900000000000006</v>
      </c>
      <c r="F213" s="4">
        <v>39859.520891203705</v>
      </c>
      <c r="G213" s="5">
        <v>54.9</v>
      </c>
      <c r="H213" s="6">
        <v>424.2</v>
      </c>
      <c r="I213" s="7">
        <v>13.1</v>
      </c>
      <c r="J213" s="8">
        <v>2628</v>
      </c>
      <c r="K213" s="11">
        <v>7.6</v>
      </c>
      <c r="L213" s="25">
        <v>3.4599999999999999E-2</v>
      </c>
      <c r="M213" s="12">
        <v>77.900000000000006</v>
      </c>
      <c r="N213" s="13">
        <v>82.7</v>
      </c>
      <c r="O213" s="14">
        <v>167</v>
      </c>
      <c r="P213" s="15">
        <v>7017</v>
      </c>
      <c r="Q213" s="9">
        <v>54.9</v>
      </c>
      <c r="R213" s="20"/>
      <c r="S213" s="21"/>
      <c r="T213" s="10">
        <v>0.26</v>
      </c>
    </row>
    <row r="214" spans="1:20">
      <c r="A214" s="17">
        <v>105.5</v>
      </c>
      <c r="B214" s="24">
        <f t="shared" si="12"/>
        <v>427.7</v>
      </c>
      <c r="C214" s="24">
        <f t="shared" si="13"/>
        <v>132</v>
      </c>
      <c r="D214" s="24">
        <f t="shared" si="14"/>
        <v>24.55</v>
      </c>
      <c r="E214" s="24">
        <f t="shared" si="15"/>
        <v>77.7</v>
      </c>
      <c r="F214" s="4">
        <v>39859.521261574075</v>
      </c>
      <c r="G214" s="5">
        <v>55.5</v>
      </c>
      <c r="H214" s="6">
        <v>427.7</v>
      </c>
      <c r="I214" s="7">
        <v>13.2</v>
      </c>
      <c r="J214" s="8">
        <v>2455</v>
      </c>
      <c r="K214" s="11">
        <v>7.54</v>
      </c>
      <c r="L214" s="25">
        <v>3.2500000000000001E-2</v>
      </c>
      <c r="M214" s="12">
        <v>77.7</v>
      </c>
      <c r="N214" s="13">
        <v>82.6</v>
      </c>
      <c r="O214" s="14">
        <v>169.1</v>
      </c>
      <c r="P214" s="15">
        <v>6607</v>
      </c>
      <c r="Q214" s="9">
        <v>55.5</v>
      </c>
      <c r="R214" s="20"/>
      <c r="S214" s="21"/>
      <c r="T214" s="10">
        <v>0.26</v>
      </c>
    </row>
    <row r="215" spans="1:20">
      <c r="A215" s="17">
        <v>106</v>
      </c>
      <c r="B215" s="24">
        <f t="shared" si="12"/>
        <v>424.1</v>
      </c>
      <c r="C215" s="24">
        <f t="shared" si="13"/>
        <v>134</v>
      </c>
      <c r="D215" s="24">
        <f t="shared" si="14"/>
        <v>22.2</v>
      </c>
      <c r="E215" s="24">
        <f t="shared" si="15"/>
        <v>77.7</v>
      </c>
      <c r="F215" s="4">
        <v>39859.521631944444</v>
      </c>
      <c r="G215" s="5">
        <v>54.7</v>
      </c>
      <c r="H215" s="6">
        <v>424.1</v>
      </c>
      <c r="I215" s="7">
        <v>13.4</v>
      </c>
      <c r="J215" s="8">
        <v>2220</v>
      </c>
      <c r="K215" s="11">
        <v>7.39</v>
      </c>
      <c r="L215" s="25">
        <v>0.03</v>
      </c>
      <c r="M215" s="12">
        <v>77.7</v>
      </c>
      <c r="N215" s="13">
        <v>82.5</v>
      </c>
      <c r="O215" s="14">
        <v>174.7</v>
      </c>
      <c r="P215" s="15">
        <v>6098</v>
      </c>
      <c r="Q215" s="9">
        <v>54.7</v>
      </c>
      <c r="R215" s="20"/>
      <c r="S215" s="21"/>
      <c r="T215" s="10">
        <v>0.26</v>
      </c>
    </row>
    <row r="216" spans="1:20">
      <c r="A216" s="17">
        <v>106.5</v>
      </c>
      <c r="B216" s="24">
        <f t="shared" si="12"/>
        <v>426.3</v>
      </c>
      <c r="C216" s="24">
        <f t="shared" si="13"/>
        <v>135</v>
      </c>
      <c r="D216" s="24">
        <f t="shared" si="14"/>
        <v>21.85</v>
      </c>
      <c r="E216" s="24">
        <f t="shared" si="15"/>
        <v>77.400000000000006</v>
      </c>
      <c r="F216" s="4">
        <v>39859.522002314814</v>
      </c>
      <c r="G216" s="5">
        <v>55.1</v>
      </c>
      <c r="H216" s="6">
        <v>426.3</v>
      </c>
      <c r="I216" s="7">
        <v>13.5</v>
      </c>
      <c r="J216" s="8">
        <v>2185</v>
      </c>
      <c r="K216" s="11">
        <v>7.27</v>
      </c>
      <c r="L216" s="25">
        <v>0.03</v>
      </c>
      <c r="M216" s="12">
        <v>77.400000000000006</v>
      </c>
      <c r="N216" s="13">
        <v>82.2</v>
      </c>
      <c r="O216" s="14">
        <v>179.2</v>
      </c>
      <c r="P216" s="15">
        <v>6100</v>
      </c>
      <c r="Q216" s="9">
        <v>55.1</v>
      </c>
      <c r="R216" s="20"/>
      <c r="S216" s="21"/>
      <c r="T216" s="10">
        <v>0.27</v>
      </c>
    </row>
    <row r="217" spans="1:20">
      <c r="A217" s="17">
        <v>107</v>
      </c>
      <c r="B217" s="24">
        <f t="shared" si="12"/>
        <v>425.7</v>
      </c>
      <c r="C217" s="24">
        <f t="shared" si="13"/>
        <v>137</v>
      </c>
      <c r="D217" s="24">
        <f t="shared" si="14"/>
        <v>18.07</v>
      </c>
      <c r="E217" s="24">
        <f t="shared" si="15"/>
        <v>77.2</v>
      </c>
      <c r="F217" s="4">
        <v>39859.522372685184</v>
      </c>
      <c r="G217" s="5">
        <v>54.6</v>
      </c>
      <c r="H217" s="6">
        <v>425.7</v>
      </c>
      <c r="I217" s="7">
        <v>13.7</v>
      </c>
      <c r="J217" s="8">
        <v>1807</v>
      </c>
      <c r="K217" s="11">
        <v>7.03</v>
      </c>
      <c r="L217" s="25">
        <v>2.5700000000000001E-2</v>
      </c>
      <c r="M217" s="12">
        <v>77.2</v>
      </c>
      <c r="N217" s="13">
        <v>81.900000000000006</v>
      </c>
      <c r="O217" s="14">
        <v>188.7</v>
      </c>
      <c r="P217" s="15">
        <v>5217</v>
      </c>
      <c r="Q217" s="9">
        <v>54.6</v>
      </c>
      <c r="R217" s="20"/>
      <c r="S217" s="21"/>
      <c r="T217" s="10">
        <v>0.27</v>
      </c>
    </row>
    <row r="218" spans="1:20">
      <c r="A218" s="17">
        <v>107.5</v>
      </c>
      <c r="B218" s="24">
        <f t="shared" si="12"/>
        <v>418</v>
      </c>
      <c r="C218" s="24">
        <f t="shared" si="13"/>
        <v>140</v>
      </c>
      <c r="D218" s="24">
        <f t="shared" si="14"/>
        <v>19.02</v>
      </c>
      <c r="E218" s="24">
        <f t="shared" si="15"/>
        <v>76.900000000000006</v>
      </c>
      <c r="F218" s="4">
        <v>39859.522743055553</v>
      </c>
      <c r="G218" s="5">
        <v>55.8</v>
      </c>
      <c r="H218" s="6">
        <v>418</v>
      </c>
      <c r="I218" s="7">
        <v>14</v>
      </c>
      <c r="J218" s="8">
        <v>1902</v>
      </c>
      <c r="K218" s="11">
        <v>6.77</v>
      </c>
      <c r="L218" s="25">
        <v>2.81E-2</v>
      </c>
      <c r="M218" s="12">
        <v>76.900000000000006</v>
      </c>
      <c r="N218" s="13">
        <v>81.7</v>
      </c>
      <c r="O218" s="14">
        <v>199.7</v>
      </c>
      <c r="P218" s="15">
        <v>5700</v>
      </c>
      <c r="Q218" s="9">
        <v>55.8</v>
      </c>
      <c r="R218" s="20"/>
      <c r="S218" s="21"/>
      <c r="T218" s="10">
        <v>0.26</v>
      </c>
    </row>
    <row r="219" spans="1:20">
      <c r="A219" s="17">
        <v>108</v>
      </c>
      <c r="B219" s="24">
        <f t="shared" si="12"/>
        <v>423.9</v>
      </c>
      <c r="C219" s="24">
        <f t="shared" si="13"/>
        <v>140</v>
      </c>
      <c r="D219" s="24">
        <f t="shared" si="14"/>
        <v>19.18</v>
      </c>
      <c r="E219" s="24">
        <f t="shared" si="15"/>
        <v>76.5</v>
      </c>
      <c r="F219" s="4">
        <v>39859.523113425923</v>
      </c>
      <c r="G219" s="5">
        <v>55.8</v>
      </c>
      <c r="H219" s="6">
        <v>423.9</v>
      </c>
      <c r="I219" s="7">
        <v>14</v>
      </c>
      <c r="J219" s="8">
        <v>1918</v>
      </c>
      <c r="K219" s="11">
        <v>6.73</v>
      </c>
      <c r="L219" s="25">
        <v>2.8500000000000001E-2</v>
      </c>
      <c r="M219" s="12">
        <v>76.5</v>
      </c>
      <c r="N219" s="13">
        <v>81.3</v>
      </c>
      <c r="O219" s="14">
        <v>201.8</v>
      </c>
      <c r="P219" s="15">
        <v>5789</v>
      </c>
      <c r="Q219" s="9">
        <v>55.8</v>
      </c>
      <c r="R219" s="20"/>
      <c r="S219" s="21"/>
      <c r="T219" s="10">
        <v>0.26</v>
      </c>
    </row>
    <row r="220" spans="1:20">
      <c r="A220" s="17">
        <v>108.5</v>
      </c>
      <c r="B220" s="24">
        <f t="shared" si="12"/>
        <v>428.3</v>
      </c>
      <c r="C220" s="24">
        <f t="shared" si="13"/>
        <v>141</v>
      </c>
      <c r="D220" s="24">
        <f t="shared" si="14"/>
        <v>14.29</v>
      </c>
      <c r="E220" s="24">
        <f t="shared" si="15"/>
        <v>76.5</v>
      </c>
      <c r="F220" s="4">
        <v>39859.5234837963</v>
      </c>
      <c r="G220" s="5">
        <v>55.8</v>
      </c>
      <c r="H220" s="6">
        <v>428.3</v>
      </c>
      <c r="I220" s="7">
        <v>14.1</v>
      </c>
      <c r="J220" s="8">
        <v>1429</v>
      </c>
      <c r="K220" s="11">
        <v>6.65</v>
      </c>
      <c r="L220" s="25">
        <v>2.1499999999999998E-2</v>
      </c>
      <c r="M220" s="12">
        <v>76.5</v>
      </c>
      <c r="N220" s="13">
        <v>81.3</v>
      </c>
      <c r="O220" s="14">
        <v>205.3</v>
      </c>
      <c r="P220" s="15">
        <v>4362</v>
      </c>
      <c r="Q220" s="9">
        <v>55.8</v>
      </c>
      <c r="R220" s="20"/>
      <c r="S220" s="21"/>
      <c r="T220" s="10">
        <v>0.26</v>
      </c>
    </row>
    <row r="221" spans="1:20">
      <c r="A221" s="17">
        <v>109</v>
      </c>
      <c r="B221" s="24">
        <f t="shared" si="12"/>
        <v>432</v>
      </c>
      <c r="C221" s="24">
        <f t="shared" si="13"/>
        <v>144</v>
      </c>
      <c r="D221" s="24">
        <f t="shared" si="14"/>
        <v>11.17</v>
      </c>
      <c r="E221" s="24">
        <f t="shared" si="15"/>
        <v>75.900000000000006</v>
      </c>
      <c r="F221" s="4">
        <v>39859.523854166669</v>
      </c>
      <c r="G221" s="5">
        <v>55.3</v>
      </c>
      <c r="H221" s="6">
        <v>432</v>
      </c>
      <c r="I221" s="7">
        <v>14.4</v>
      </c>
      <c r="J221" s="8">
        <v>1117</v>
      </c>
      <c r="K221" s="11">
        <v>6.39</v>
      </c>
      <c r="L221" s="25">
        <v>1.7500000000000002E-2</v>
      </c>
      <c r="M221" s="12">
        <v>75.900000000000006</v>
      </c>
      <c r="N221" s="13">
        <v>80.599999999999994</v>
      </c>
      <c r="O221" s="14">
        <v>217.6</v>
      </c>
      <c r="P221" s="15">
        <v>3548</v>
      </c>
      <c r="Q221" s="9">
        <v>55.3</v>
      </c>
      <c r="R221" s="20"/>
      <c r="S221" s="21"/>
      <c r="T221" s="10">
        <v>0.26</v>
      </c>
    </row>
    <row r="222" spans="1:20">
      <c r="A222" s="17">
        <v>109.5</v>
      </c>
      <c r="B222" s="24">
        <f t="shared" si="12"/>
        <v>430.3</v>
      </c>
      <c r="C222" s="24">
        <f t="shared" si="13"/>
        <v>143</v>
      </c>
      <c r="D222" s="24">
        <f t="shared" si="14"/>
        <v>10.67</v>
      </c>
      <c r="E222" s="24">
        <f t="shared" si="15"/>
        <v>76.400000000000006</v>
      </c>
      <c r="F222" s="4">
        <v>39859.524224537039</v>
      </c>
      <c r="G222" s="5">
        <v>56.1</v>
      </c>
      <c r="H222" s="6">
        <v>430.3</v>
      </c>
      <c r="I222" s="7">
        <v>14.3</v>
      </c>
      <c r="J222" s="8">
        <v>1067</v>
      </c>
      <c r="K222" s="11">
        <v>6.51</v>
      </c>
      <c r="L222" s="25">
        <v>1.6400000000000001E-2</v>
      </c>
      <c r="M222" s="12">
        <v>76.400000000000006</v>
      </c>
      <c r="N222" s="13">
        <v>81.099999999999994</v>
      </c>
      <c r="O222" s="14">
        <v>211.8</v>
      </c>
      <c r="P222" s="15">
        <v>3327</v>
      </c>
      <c r="Q222" s="9">
        <v>56.1</v>
      </c>
      <c r="R222" s="20"/>
      <c r="S222" s="21"/>
      <c r="T222" s="10">
        <v>0.26</v>
      </c>
    </row>
    <row r="223" spans="1:20">
      <c r="A223" s="17">
        <v>110</v>
      </c>
      <c r="B223" s="24">
        <f t="shared" si="12"/>
        <v>428.9</v>
      </c>
      <c r="C223" s="24">
        <f t="shared" si="13"/>
        <v>145</v>
      </c>
      <c r="D223" s="24">
        <f t="shared" si="14"/>
        <v>9.11</v>
      </c>
      <c r="E223" s="24">
        <f t="shared" si="15"/>
        <v>76.099999999999994</v>
      </c>
      <c r="F223" s="4">
        <v>39859.524594907409</v>
      </c>
      <c r="G223" s="5">
        <v>55.6</v>
      </c>
      <c r="H223" s="6">
        <v>428.9</v>
      </c>
      <c r="I223" s="7">
        <v>14.5</v>
      </c>
      <c r="J223" s="8">
        <v>911</v>
      </c>
      <c r="K223" s="11">
        <v>6.33</v>
      </c>
      <c r="L223" s="25">
        <v>1.44E-2</v>
      </c>
      <c r="M223" s="12">
        <v>76.099999999999994</v>
      </c>
      <c r="N223" s="13">
        <v>80.8</v>
      </c>
      <c r="O223" s="14">
        <v>220.9</v>
      </c>
      <c r="P223" s="15">
        <v>2923</v>
      </c>
      <c r="Q223" s="9">
        <v>55.6</v>
      </c>
      <c r="R223" s="20"/>
      <c r="S223" s="21"/>
      <c r="T223" s="10">
        <v>0.26</v>
      </c>
    </row>
    <row r="224" spans="1:20">
      <c r="A224" s="17">
        <v>110.5</v>
      </c>
      <c r="B224" s="24">
        <f t="shared" si="12"/>
        <v>425.1</v>
      </c>
      <c r="C224" s="24">
        <f t="shared" si="13"/>
        <v>146</v>
      </c>
      <c r="D224" s="24">
        <f t="shared" si="14"/>
        <v>9.0500000000000007</v>
      </c>
      <c r="E224" s="24">
        <f t="shared" si="15"/>
        <v>75.900000000000006</v>
      </c>
      <c r="F224" s="4">
        <v>39859.524965277778</v>
      </c>
      <c r="G224" s="5">
        <v>55.8</v>
      </c>
      <c r="H224" s="6">
        <v>425.1</v>
      </c>
      <c r="I224" s="7">
        <v>14.6</v>
      </c>
      <c r="J224" s="8">
        <v>905</v>
      </c>
      <c r="K224" s="11">
        <v>6.2</v>
      </c>
      <c r="L224" s="25">
        <v>1.46E-2</v>
      </c>
      <c r="M224" s="12">
        <v>75.900000000000006</v>
      </c>
      <c r="N224" s="13">
        <v>80.599999999999994</v>
      </c>
      <c r="O224" s="14">
        <v>227.4</v>
      </c>
      <c r="P224" s="15">
        <v>2963</v>
      </c>
      <c r="Q224" s="9">
        <v>55.8</v>
      </c>
      <c r="R224" s="20"/>
      <c r="S224" s="21"/>
      <c r="T224" s="10">
        <v>0.26</v>
      </c>
    </row>
    <row r="225" spans="1:20">
      <c r="A225" s="17">
        <v>111</v>
      </c>
      <c r="B225" s="24">
        <f t="shared" si="12"/>
        <v>434</v>
      </c>
      <c r="C225" s="24">
        <f t="shared" si="13"/>
        <v>147</v>
      </c>
      <c r="D225" s="24">
        <f t="shared" si="14"/>
        <v>9.7899999999999991</v>
      </c>
      <c r="E225" s="24">
        <f t="shared" si="15"/>
        <v>75.099999999999994</v>
      </c>
      <c r="F225" s="4">
        <v>39859.525335648148</v>
      </c>
      <c r="G225" s="5">
        <v>54.4</v>
      </c>
      <c r="H225" s="6">
        <v>434</v>
      </c>
      <c r="I225" s="7">
        <v>14.7</v>
      </c>
      <c r="J225" s="8">
        <v>979</v>
      </c>
      <c r="K225" s="11">
        <v>6.08</v>
      </c>
      <c r="L225" s="25">
        <v>1.61E-2</v>
      </c>
      <c r="M225" s="12">
        <v>75.099999999999994</v>
      </c>
      <c r="N225" s="13">
        <v>79.7</v>
      </c>
      <c r="O225" s="14">
        <v>234</v>
      </c>
      <c r="P225" s="15">
        <v>3270</v>
      </c>
      <c r="Q225" s="9">
        <v>54.4</v>
      </c>
      <c r="R225" s="20"/>
      <c r="S225" s="21"/>
      <c r="T225" s="10">
        <v>0.26</v>
      </c>
    </row>
    <row r="226" spans="1:20">
      <c r="A226" s="17">
        <v>111.5</v>
      </c>
      <c r="B226" s="24">
        <f t="shared" si="12"/>
        <v>430.2</v>
      </c>
      <c r="C226" s="24">
        <f t="shared" si="13"/>
        <v>146</v>
      </c>
      <c r="D226" s="24">
        <f t="shared" si="14"/>
        <v>11.08</v>
      </c>
      <c r="E226" s="24">
        <f t="shared" si="15"/>
        <v>75.400000000000006</v>
      </c>
      <c r="F226" s="4">
        <v>39859.525706018518</v>
      </c>
      <c r="G226" s="5">
        <v>56.7</v>
      </c>
      <c r="H226" s="6">
        <v>430.2</v>
      </c>
      <c r="I226" s="7">
        <v>14.6</v>
      </c>
      <c r="J226" s="8">
        <v>1108</v>
      </c>
      <c r="K226" s="11">
        <v>6.15</v>
      </c>
      <c r="L226" s="25">
        <v>1.7999999999999999E-2</v>
      </c>
      <c r="M226" s="12">
        <v>75.400000000000006</v>
      </c>
      <c r="N226" s="13">
        <v>80.099999999999994</v>
      </c>
      <c r="O226" s="14">
        <v>230</v>
      </c>
      <c r="P226" s="15">
        <v>3656</v>
      </c>
      <c r="Q226" s="9">
        <v>56.7</v>
      </c>
      <c r="R226" s="20"/>
      <c r="S226" s="21"/>
      <c r="T226" s="10">
        <v>0.26</v>
      </c>
    </row>
    <row r="227" spans="1:20">
      <c r="A227" s="17">
        <v>112</v>
      </c>
      <c r="B227" s="24">
        <f t="shared" si="12"/>
        <v>443.3</v>
      </c>
      <c r="C227" s="24">
        <f t="shared" si="13"/>
        <v>146</v>
      </c>
      <c r="D227" s="24">
        <f t="shared" si="14"/>
        <v>10.199999999999999</v>
      </c>
      <c r="E227" s="24">
        <f t="shared" si="15"/>
        <v>75.099999999999994</v>
      </c>
      <c r="F227" s="4">
        <v>39859.526076388887</v>
      </c>
      <c r="G227" s="5">
        <v>56.8</v>
      </c>
      <c r="H227" s="6">
        <v>443.3</v>
      </c>
      <c r="I227" s="7">
        <v>14.6</v>
      </c>
      <c r="J227" s="8">
        <v>1020</v>
      </c>
      <c r="K227" s="11">
        <v>6.22</v>
      </c>
      <c r="L227" s="25">
        <v>1.6400000000000001E-2</v>
      </c>
      <c r="M227" s="12">
        <v>75.099999999999994</v>
      </c>
      <c r="N227" s="13">
        <v>79.8</v>
      </c>
      <c r="O227" s="14">
        <v>226.4</v>
      </c>
      <c r="P227" s="15">
        <v>3329</v>
      </c>
      <c r="Q227" s="9">
        <v>56.8</v>
      </c>
      <c r="R227" s="20"/>
      <c r="S227" s="21"/>
      <c r="T227" s="10">
        <v>0.26</v>
      </c>
    </row>
    <row r="228" spans="1:20">
      <c r="A228" s="17">
        <v>112.5</v>
      </c>
      <c r="B228" s="24">
        <f t="shared" si="12"/>
        <v>431.4</v>
      </c>
      <c r="C228" s="24">
        <f t="shared" si="13"/>
        <v>147</v>
      </c>
      <c r="D228" s="24">
        <f t="shared" si="14"/>
        <v>9.2899999999999991</v>
      </c>
      <c r="E228" s="24">
        <f t="shared" si="15"/>
        <v>75.5</v>
      </c>
      <c r="F228" s="4">
        <v>39859.526446759257</v>
      </c>
      <c r="G228" s="5">
        <v>61</v>
      </c>
      <c r="H228" s="6">
        <v>431.4</v>
      </c>
      <c r="I228" s="7">
        <v>14.7</v>
      </c>
      <c r="J228" s="8">
        <v>929</v>
      </c>
      <c r="K228" s="11">
        <v>6.05</v>
      </c>
      <c r="L228" s="25">
        <v>1.54E-2</v>
      </c>
      <c r="M228" s="12">
        <v>75.5</v>
      </c>
      <c r="N228" s="13">
        <v>80.099999999999994</v>
      </c>
      <c r="O228" s="14">
        <v>235.6</v>
      </c>
      <c r="P228" s="15">
        <v>3117</v>
      </c>
      <c r="Q228" s="9">
        <v>61</v>
      </c>
      <c r="R228" s="20"/>
      <c r="S228" s="21"/>
      <c r="T228" s="10">
        <v>0.26</v>
      </c>
    </row>
    <row r="229" spans="1:20">
      <c r="A229" s="17">
        <v>113</v>
      </c>
      <c r="B229" s="24">
        <f t="shared" si="12"/>
        <v>438.4</v>
      </c>
      <c r="C229" s="24">
        <f t="shared" si="13"/>
        <v>147</v>
      </c>
      <c r="D229" s="24">
        <f t="shared" si="14"/>
        <v>9.08</v>
      </c>
      <c r="E229" s="24">
        <f t="shared" si="15"/>
        <v>75.3</v>
      </c>
      <c r="F229" s="4">
        <v>39859.526817129627</v>
      </c>
      <c r="G229" s="5">
        <v>64.400000000000006</v>
      </c>
      <c r="H229" s="6">
        <v>438.4</v>
      </c>
      <c r="I229" s="7">
        <v>14.7</v>
      </c>
      <c r="J229" s="8">
        <v>908</v>
      </c>
      <c r="K229" s="11">
        <v>6.05</v>
      </c>
      <c r="L229" s="25">
        <v>1.4999999999999999E-2</v>
      </c>
      <c r="M229" s="12">
        <v>75.3</v>
      </c>
      <c r="N229" s="13">
        <v>80</v>
      </c>
      <c r="O229" s="14">
        <v>235.4</v>
      </c>
      <c r="P229" s="15">
        <v>3045</v>
      </c>
      <c r="Q229" s="9">
        <v>64.400000000000006</v>
      </c>
      <c r="R229" s="20"/>
      <c r="S229" s="21"/>
      <c r="T229" s="10">
        <v>0.26</v>
      </c>
    </row>
    <row r="230" spans="1:20">
      <c r="A230" s="17">
        <v>113.5</v>
      </c>
      <c r="B230" s="24">
        <f t="shared" si="12"/>
        <v>433.1</v>
      </c>
      <c r="C230" s="24">
        <f t="shared" si="13"/>
        <v>145</v>
      </c>
      <c r="D230" s="24">
        <f t="shared" si="14"/>
        <v>10.32</v>
      </c>
      <c r="E230" s="24">
        <f t="shared" si="15"/>
        <v>76.2</v>
      </c>
      <c r="F230" s="4">
        <v>39859.527187500003</v>
      </c>
      <c r="G230" s="5">
        <v>65.400000000000006</v>
      </c>
      <c r="H230" s="6">
        <v>433.1</v>
      </c>
      <c r="I230" s="7">
        <v>14.5</v>
      </c>
      <c r="J230" s="8">
        <v>1032</v>
      </c>
      <c r="K230" s="11">
        <v>6.3</v>
      </c>
      <c r="L230" s="25">
        <v>1.6400000000000001E-2</v>
      </c>
      <c r="M230" s="12">
        <v>76.2</v>
      </c>
      <c r="N230" s="13">
        <v>80.900000000000006</v>
      </c>
      <c r="O230" s="14">
        <v>222</v>
      </c>
      <c r="P230" s="15">
        <v>3323</v>
      </c>
      <c r="Q230" s="9">
        <v>65.400000000000006</v>
      </c>
      <c r="R230" s="20"/>
      <c r="S230" s="21"/>
      <c r="T230" s="10">
        <v>0.26</v>
      </c>
    </row>
    <row r="231" spans="1:20">
      <c r="A231" s="17">
        <v>114</v>
      </c>
      <c r="B231" s="24">
        <f t="shared" si="12"/>
        <v>429.5</v>
      </c>
      <c r="C231" s="24">
        <f t="shared" si="13"/>
        <v>145</v>
      </c>
      <c r="D231" s="24">
        <f t="shared" si="14"/>
        <v>8.85</v>
      </c>
      <c r="E231" s="24">
        <f t="shared" si="15"/>
        <v>76.5</v>
      </c>
      <c r="F231" s="4">
        <v>39859.527557870373</v>
      </c>
      <c r="G231" s="5">
        <v>66.7</v>
      </c>
      <c r="H231" s="6">
        <v>429.5</v>
      </c>
      <c r="I231" s="7">
        <v>14.5</v>
      </c>
      <c r="J231" s="8">
        <v>885</v>
      </c>
      <c r="K231" s="11">
        <v>6.29</v>
      </c>
      <c r="L231" s="25">
        <v>1.41E-2</v>
      </c>
      <c r="M231" s="12">
        <v>76.5</v>
      </c>
      <c r="N231" s="13">
        <v>81.3</v>
      </c>
      <c r="O231" s="14">
        <v>222.8</v>
      </c>
      <c r="P231" s="15">
        <v>2857</v>
      </c>
      <c r="Q231" s="9">
        <v>66.7</v>
      </c>
      <c r="R231" s="20"/>
      <c r="S231" s="21"/>
      <c r="T231" s="10">
        <v>0.26</v>
      </c>
    </row>
    <row r="232" spans="1:20">
      <c r="A232" s="17">
        <v>114.5</v>
      </c>
      <c r="B232" s="24">
        <f t="shared" si="12"/>
        <v>427</v>
      </c>
      <c r="C232" s="24">
        <f t="shared" si="13"/>
        <v>145</v>
      </c>
      <c r="D232" s="24">
        <f t="shared" si="14"/>
        <v>8.7899999999999991</v>
      </c>
      <c r="E232" s="24">
        <f t="shared" si="15"/>
        <v>76.599999999999994</v>
      </c>
      <c r="F232" s="4">
        <v>39859.527928240743</v>
      </c>
      <c r="G232" s="5">
        <v>66.900000000000006</v>
      </c>
      <c r="H232" s="6">
        <v>427</v>
      </c>
      <c r="I232" s="7">
        <v>14.5</v>
      </c>
      <c r="J232" s="8">
        <v>879</v>
      </c>
      <c r="K232" s="11">
        <v>6.29</v>
      </c>
      <c r="L232" s="25">
        <v>1.4E-2</v>
      </c>
      <c r="M232" s="12">
        <v>76.599999999999994</v>
      </c>
      <c r="N232" s="13">
        <v>81.400000000000006</v>
      </c>
      <c r="O232" s="14">
        <v>222.8</v>
      </c>
      <c r="P232" s="15">
        <v>2837</v>
      </c>
      <c r="Q232" s="9">
        <v>66.900000000000006</v>
      </c>
      <c r="R232" s="20"/>
      <c r="S232" s="21"/>
      <c r="T232" s="10">
        <v>0.26</v>
      </c>
    </row>
    <row r="233" spans="1:20">
      <c r="A233" s="17">
        <v>115</v>
      </c>
      <c r="B233" s="24">
        <f t="shared" si="12"/>
        <v>432.7</v>
      </c>
      <c r="C233" s="24">
        <f t="shared" si="13"/>
        <v>142</v>
      </c>
      <c r="D233" s="24">
        <f t="shared" si="14"/>
        <v>7.99</v>
      </c>
      <c r="E233" s="24">
        <f t="shared" si="15"/>
        <v>77.099999999999994</v>
      </c>
      <c r="F233" s="4">
        <v>39859.528298611112</v>
      </c>
      <c r="G233" s="5">
        <v>66.8</v>
      </c>
      <c r="H233" s="6">
        <v>432.7</v>
      </c>
      <c r="I233" s="7">
        <v>14.2</v>
      </c>
      <c r="J233" s="8">
        <v>799</v>
      </c>
      <c r="K233" s="11">
        <v>6.54</v>
      </c>
      <c r="L233" s="25">
        <v>1.2200000000000001E-2</v>
      </c>
      <c r="M233" s="12">
        <v>77.099999999999994</v>
      </c>
      <c r="N233" s="13">
        <v>81.8</v>
      </c>
      <c r="O233" s="14">
        <v>210.3</v>
      </c>
      <c r="P233" s="15">
        <v>2480</v>
      </c>
      <c r="Q233" s="9">
        <v>66.8</v>
      </c>
      <c r="R233" s="20"/>
      <c r="S233" s="21"/>
      <c r="T233" s="10">
        <v>0.26</v>
      </c>
    </row>
    <row r="234" spans="1:20">
      <c r="A234" s="17">
        <v>115.5</v>
      </c>
      <c r="B234" s="24">
        <f t="shared" si="12"/>
        <v>420.2</v>
      </c>
      <c r="C234" s="24">
        <f t="shared" si="13"/>
        <v>145</v>
      </c>
      <c r="D234" s="24">
        <f t="shared" si="14"/>
        <v>6.71</v>
      </c>
      <c r="E234" s="24">
        <f t="shared" si="15"/>
        <v>77</v>
      </c>
      <c r="F234" s="4">
        <v>39859.528668981482</v>
      </c>
      <c r="G234" s="5">
        <v>62.2</v>
      </c>
      <c r="H234" s="6">
        <v>420.2</v>
      </c>
      <c r="I234" s="7">
        <v>14.5</v>
      </c>
      <c r="J234" s="8">
        <v>671</v>
      </c>
      <c r="K234" s="11">
        <v>6.33</v>
      </c>
      <c r="L234" s="25">
        <v>1.06E-2</v>
      </c>
      <c r="M234" s="12">
        <v>77</v>
      </c>
      <c r="N234" s="13">
        <v>81.8</v>
      </c>
      <c r="O234" s="14">
        <v>220.8</v>
      </c>
      <c r="P234" s="15">
        <v>2153</v>
      </c>
      <c r="Q234" s="9">
        <v>62.2</v>
      </c>
      <c r="R234" s="20"/>
      <c r="S234" s="21"/>
      <c r="T234" s="10">
        <v>0.26</v>
      </c>
    </row>
    <row r="235" spans="1:20">
      <c r="A235" s="17">
        <v>116</v>
      </c>
      <c r="B235" s="24">
        <f t="shared" si="12"/>
        <v>438.3</v>
      </c>
      <c r="C235" s="24">
        <f t="shared" si="13"/>
        <v>145</v>
      </c>
      <c r="D235" s="24">
        <f t="shared" si="14"/>
        <v>7.22</v>
      </c>
      <c r="E235" s="24">
        <f t="shared" si="15"/>
        <v>75.900000000000006</v>
      </c>
      <c r="F235" s="4">
        <v>39859.529039351852</v>
      </c>
      <c r="G235" s="5">
        <v>59.8</v>
      </c>
      <c r="H235" s="6">
        <v>438.3</v>
      </c>
      <c r="I235" s="7">
        <v>14.5</v>
      </c>
      <c r="J235" s="8">
        <v>722</v>
      </c>
      <c r="K235" s="11">
        <v>6.28</v>
      </c>
      <c r="L235" s="25">
        <v>1.15E-2</v>
      </c>
      <c r="M235" s="12">
        <v>75.900000000000006</v>
      </c>
      <c r="N235" s="13">
        <v>80.599999999999994</v>
      </c>
      <c r="O235" s="14">
        <v>223.4</v>
      </c>
      <c r="P235" s="15">
        <v>2335</v>
      </c>
      <c r="Q235" s="9">
        <v>59.8</v>
      </c>
      <c r="R235" s="20"/>
      <c r="S235" s="21"/>
      <c r="T235" s="10">
        <v>0.26</v>
      </c>
    </row>
    <row r="236" spans="1:20">
      <c r="A236" s="17">
        <v>116.5</v>
      </c>
      <c r="B236" s="24">
        <f t="shared" si="12"/>
        <v>429.1</v>
      </c>
      <c r="C236" s="24">
        <f t="shared" si="13"/>
        <v>145</v>
      </c>
      <c r="D236" s="24">
        <f t="shared" si="14"/>
        <v>7.77</v>
      </c>
      <c r="E236" s="24">
        <f t="shared" si="15"/>
        <v>76.3</v>
      </c>
      <c r="F236" s="4">
        <v>39859.529409722221</v>
      </c>
      <c r="G236" s="5">
        <v>59.6</v>
      </c>
      <c r="H236" s="6">
        <v>429.1</v>
      </c>
      <c r="I236" s="7">
        <v>14.5</v>
      </c>
      <c r="J236" s="8">
        <v>777</v>
      </c>
      <c r="K236" s="11">
        <v>6.29</v>
      </c>
      <c r="L236" s="25">
        <v>1.24E-2</v>
      </c>
      <c r="M236" s="12">
        <v>76.3</v>
      </c>
      <c r="N236" s="13">
        <v>81</v>
      </c>
      <c r="O236" s="14">
        <v>222.7</v>
      </c>
      <c r="P236" s="15">
        <v>2507</v>
      </c>
      <c r="Q236" s="9">
        <v>59.6</v>
      </c>
      <c r="R236" s="20"/>
      <c r="S236" s="21"/>
      <c r="T236" s="10">
        <v>0.27</v>
      </c>
    </row>
    <row r="237" spans="1:20">
      <c r="A237" s="17">
        <v>117</v>
      </c>
      <c r="B237" s="24">
        <f t="shared" si="12"/>
        <v>418.1</v>
      </c>
      <c r="C237" s="24">
        <f t="shared" si="13"/>
        <v>146</v>
      </c>
      <c r="D237" s="24">
        <f t="shared" si="14"/>
        <v>10.29</v>
      </c>
      <c r="E237" s="24">
        <f t="shared" si="15"/>
        <v>76.099999999999994</v>
      </c>
      <c r="F237" s="4">
        <v>39859.529780092591</v>
      </c>
      <c r="G237" s="5">
        <v>57.9</v>
      </c>
      <c r="H237" s="6">
        <v>418.1</v>
      </c>
      <c r="I237" s="7">
        <v>14.6</v>
      </c>
      <c r="J237" s="8">
        <v>1029</v>
      </c>
      <c r="K237" s="11">
        <v>6.15</v>
      </c>
      <c r="L237" s="25">
        <v>1.67E-2</v>
      </c>
      <c r="M237" s="12">
        <v>76.099999999999994</v>
      </c>
      <c r="N237" s="13">
        <v>80.8</v>
      </c>
      <c r="O237" s="14">
        <v>230.1</v>
      </c>
      <c r="P237" s="15">
        <v>3397</v>
      </c>
      <c r="Q237" s="9">
        <v>57.9</v>
      </c>
      <c r="R237" s="20"/>
      <c r="S237" s="21"/>
      <c r="T237" s="10">
        <v>0.27</v>
      </c>
    </row>
    <row r="238" spans="1:20">
      <c r="A238" s="17">
        <v>117.5</v>
      </c>
      <c r="B238" s="24">
        <f t="shared" si="12"/>
        <v>422.1</v>
      </c>
      <c r="C238" s="24">
        <f t="shared" si="13"/>
        <v>145</v>
      </c>
      <c r="D238" s="24">
        <f t="shared" si="14"/>
        <v>10.27</v>
      </c>
      <c r="E238" s="24">
        <f t="shared" si="15"/>
        <v>76.400000000000006</v>
      </c>
      <c r="F238" s="4">
        <v>39859.530150462961</v>
      </c>
      <c r="G238" s="5">
        <v>59.1</v>
      </c>
      <c r="H238" s="6">
        <v>422.1</v>
      </c>
      <c r="I238" s="7">
        <v>14.5</v>
      </c>
      <c r="J238" s="8">
        <v>1027</v>
      </c>
      <c r="K238" s="11">
        <v>6.3</v>
      </c>
      <c r="L238" s="25">
        <v>1.6299999999999999E-2</v>
      </c>
      <c r="M238" s="12">
        <v>76.400000000000006</v>
      </c>
      <c r="N238" s="13">
        <v>81.099999999999994</v>
      </c>
      <c r="O238" s="14">
        <v>222.5</v>
      </c>
      <c r="P238" s="15">
        <v>3312</v>
      </c>
      <c r="Q238" s="9">
        <v>59.1</v>
      </c>
      <c r="R238" s="20"/>
      <c r="S238" s="21"/>
      <c r="T238" s="10">
        <v>0.27</v>
      </c>
    </row>
    <row r="239" spans="1:20">
      <c r="A239" s="17">
        <v>118</v>
      </c>
      <c r="B239" s="24">
        <f t="shared" si="12"/>
        <v>423.3</v>
      </c>
      <c r="C239" s="24">
        <f t="shared" si="13"/>
        <v>146</v>
      </c>
      <c r="D239" s="24">
        <f t="shared" si="14"/>
        <v>10.01</v>
      </c>
      <c r="E239" s="24">
        <f t="shared" si="15"/>
        <v>76.099999999999994</v>
      </c>
      <c r="F239" s="4">
        <v>39859.53052083333</v>
      </c>
      <c r="G239" s="5">
        <v>60.2</v>
      </c>
      <c r="H239" s="6">
        <v>423.3</v>
      </c>
      <c r="I239" s="7">
        <v>14.6</v>
      </c>
      <c r="J239" s="8">
        <v>1001</v>
      </c>
      <c r="K239" s="11">
        <v>6.18</v>
      </c>
      <c r="L239" s="25">
        <v>1.6199999999999999E-2</v>
      </c>
      <c r="M239" s="12">
        <v>76.099999999999994</v>
      </c>
      <c r="N239" s="13">
        <v>80.8</v>
      </c>
      <c r="O239" s="14">
        <v>228.5</v>
      </c>
      <c r="P239" s="15">
        <v>3288</v>
      </c>
      <c r="Q239" s="9">
        <v>60.2</v>
      </c>
      <c r="R239" s="20"/>
      <c r="S239" s="21"/>
      <c r="T239" s="10">
        <v>0.27</v>
      </c>
    </row>
    <row r="240" spans="1:20">
      <c r="A240" s="17">
        <v>118.5</v>
      </c>
      <c r="B240" s="24">
        <f t="shared" si="12"/>
        <v>423.3</v>
      </c>
      <c r="C240" s="24">
        <f t="shared" si="13"/>
        <v>147</v>
      </c>
      <c r="D240" s="24">
        <f t="shared" si="14"/>
        <v>8.82</v>
      </c>
      <c r="E240" s="24">
        <f t="shared" si="15"/>
        <v>76.099999999999994</v>
      </c>
      <c r="F240" s="4">
        <v>39859.530891203707</v>
      </c>
      <c r="G240" s="5">
        <v>62.5</v>
      </c>
      <c r="H240" s="6">
        <v>423.3</v>
      </c>
      <c r="I240" s="7">
        <v>14.7</v>
      </c>
      <c r="J240" s="8">
        <v>882</v>
      </c>
      <c r="K240" s="11">
        <v>6.11</v>
      </c>
      <c r="L240" s="25">
        <v>1.44E-2</v>
      </c>
      <c r="M240" s="12">
        <v>76.099999999999994</v>
      </c>
      <c r="N240" s="13">
        <v>80.8</v>
      </c>
      <c r="O240" s="14">
        <v>232.3</v>
      </c>
      <c r="P240" s="15">
        <v>2931</v>
      </c>
      <c r="Q240" s="9">
        <v>62.5</v>
      </c>
      <c r="R240" s="20"/>
      <c r="S240" s="21"/>
      <c r="T240" s="10">
        <v>0.27</v>
      </c>
    </row>
    <row r="241" spans="1:20">
      <c r="A241" s="17">
        <v>119</v>
      </c>
      <c r="B241" s="24">
        <f t="shared" si="12"/>
        <v>429.5</v>
      </c>
      <c r="C241" s="24">
        <f t="shared" si="13"/>
        <v>148</v>
      </c>
      <c r="D241" s="24">
        <f t="shared" si="14"/>
        <v>8.86</v>
      </c>
      <c r="E241" s="24">
        <f t="shared" si="15"/>
        <v>75.599999999999994</v>
      </c>
      <c r="F241" s="4">
        <v>39859.531261574077</v>
      </c>
      <c r="G241" s="5">
        <v>63.9</v>
      </c>
      <c r="H241" s="6">
        <v>429.5</v>
      </c>
      <c r="I241" s="7">
        <v>14.8</v>
      </c>
      <c r="J241" s="8">
        <v>886</v>
      </c>
      <c r="K241" s="11">
        <v>5.99</v>
      </c>
      <c r="L241" s="25">
        <v>1.4800000000000001E-2</v>
      </c>
      <c r="M241" s="12">
        <v>75.599999999999994</v>
      </c>
      <c r="N241" s="13">
        <v>80.2</v>
      </c>
      <c r="O241" s="14">
        <v>239.1</v>
      </c>
      <c r="P241" s="15">
        <v>3005</v>
      </c>
      <c r="Q241" s="9">
        <v>63.9</v>
      </c>
      <c r="R241" s="20"/>
      <c r="S241" s="21"/>
      <c r="T241" s="10">
        <v>0.27</v>
      </c>
    </row>
    <row r="242" spans="1:20">
      <c r="A242" s="17">
        <v>119.5</v>
      </c>
      <c r="B242" s="24">
        <f t="shared" si="12"/>
        <v>432</v>
      </c>
      <c r="C242" s="24">
        <f t="shared" si="13"/>
        <v>152</v>
      </c>
      <c r="D242" s="24">
        <f t="shared" si="14"/>
        <v>8.86</v>
      </c>
      <c r="E242" s="24">
        <f t="shared" si="15"/>
        <v>74.3</v>
      </c>
      <c r="F242" s="4">
        <v>39859.531631944446</v>
      </c>
      <c r="G242" s="5">
        <v>65</v>
      </c>
      <c r="H242" s="6">
        <v>432</v>
      </c>
      <c r="I242" s="7">
        <v>15.2</v>
      </c>
      <c r="J242" s="8">
        <v>886</v>
      </c>
      <c r="K242" s="11">
        <v>5.59</v>
      </c>
      <c r="L242" s="25">
        <v>1.5800000000000002E-2</v>
      </c>
      <c r="M242" s="12">
        <v>74.3</v>
      </c>
      <c r="N242" s="13">
        <v>78.900000000000006</v>
      </c>
      <c r="O242" s="14">
        <v>263.10000000000002</v>
      </c>
      <c r="P242" s="15">
        <v>3217</v>
      </c>
      <c r="Q242" s="9">
        <v>65</v>
      </c>
      <c r="R242" s="20"/>
      <c r="S242" s="21"/>
      <c r="T242" s="10">
        <v>0.28000000000000003</v>
      </c>
    </row>
    <row r="243" spans="1:20">
      <c r="A243" s="17">
        <v>120</v>
      </c>
      <c r="B243" s="24">
        <f t="shared" si="12"/>
        <v>425.8</v>
      </c>
      <c r="C243" s="24">
        <f t="shared" si="13"/>
        <v>155</v>
      </c>
      <c r="D243" s="24">
        <f t="shared" si="14"/>
        <v>9.8800000000000008</v>
      </c>
      <c r="E243" s="24">
        <f t="shared" si="15"/>
        <v>73.599999999999994</v>
      </c>
      <c r="F243" s="4">
        <v>39859.532002314816</v>
      </c>
      <c r="G243" s="5">
        <v>65</v>
      </c>
      <c r="H243" s="6">
        <v>425.8</v>
      </c>
      <c r="I243" s="7">
        <v>15.5</v>
      </c>
      <c r="J243" s="8">
        <v>988</v>
      </c>
      <c r="K243" s="11">
        <v>5.31</v>
      </c>
      <c r="L243" s="25">
        <v>1.8599999999999998E-2</v>
      </c>
      <c r="M243" s="12">
        <v>73.599999999999994</v>
      </c>
      <c r="N243" s="13">
        <v>78.099999999999994</v>
      </c>
      <c r="O243" s="14">
        <v>282</v>
      </c>
      <c r="P243" s="15">
        <v>3774</v>
      </c>
      <c r="Q243" s="9">
        <v>65</v>
      </c>
      <c r="R243" s="20"/>
      <c r="S243" s="21"/>
      <c r="T243" s="10">
        <v>0.27</v>
      </c>
    </row>
    <row r="244" spans="1:20">
      <c r="A244" s="17">
        <v>120.5</v>
      </c>
      <c r="B244" s="24">
        <f t="shared" si="12"/>
        <v>425.6</v>
      </c>
      <c r="C244" s="24">
        <f t="shared" si="13"/>
        <v>156</v>
      </c>
      <c r="D244" s="24">
        <f t="shared" si="14"/>
        <v>11.31</v>
      </c>
      <c r="E244" s="24">
        <f t="shared" si="15"/>
        <v>73.099999999999994</v>
      </c>
      <c r="F244" s="4">
        <v>39859.532372685186</v>
      </c>
      <c r="G244" s="5">
        <v>65.3</v>
      </c>
      <c r="H244" s="6">
        <v>425.6</v>
      </c>
      <c r="I244" s="7">
        <v>15.6</v>
      </c>
      <c r="J244" s="8">
        <v>1131</v>
      </c>
      <c r="K244" s="11">
        <v>5.23</v>
      </c>
      <c r="L244" s="25">
        <v>2.1600000000000001E-2</v>
      </c>
      <c r="M244" s="12">
        <v>73.099999999999994</v>
      </c>
      <c r="N244" s="13">
        <v>77.7</v>
      </c>
      <c r="O244" s="14">
        <v>288.39999999999998</v>
      </c>
      <c r="P244" s="15">
        <v>4392</v>
      </c>
      <c r="Q244" s="9">
        <v>65.3</v>
      </c>
      <c r="R244" s="20"/>
      <c r="S244" s="21"/>
      <c r="T244" s="10">
        <v>0.28000000000000003</v>
      </c>
    </row>
    <row r="245" spans="1:20">
      <c r="A245" s="17">
        <v>121</v>
      </c>
      <c r="B245" s="24">
        <f t="shared" si="12"/>
        <v>424</v>
      </c>
      <c r="C245" s="24">
        <f t="shared" si="13"/>
        <v>159</v>
      </c>
      <c r="D245" s="24">
        <f t="shared" si="14"/>
        <v>12.24</v>
      </c>
      <c r="E245" s="24">
        <f t="shared" si="15"/>
        <v>71.900000000000006</v>
      </c>
      <c r="F245" s="4">
        <v>39859.532743055555</v>
      </c>
      <c r="G245" s="5">
        <v>64.2</v>
      </c>
      <c r="H245" s="6">
        <v>424</v>
      </c>
      <c r="I245" s="7">
        <v>15.9</v>
      </c>
      <c r="J245" s="8">
        <v>1224</v>
      </c>
      <c r="K245" s="11">
        <v>4.9400000000000004</v>
      </c>
      <c r="L245" s="25">
        <v>2.4799999999999999E-2</v>
      </c>
      <c r="M245" s="12">
        <v>71.900000000000006</v>
      </c>
      <c r="N245" s="13">
        <v>76.400000000000006</v>
      </c>
      <c r="O245" s="14">
        <v>311.3</v>
      </c>
      <c r="P245" s="15">
        <v>5034</v>
      </c>
      <c r="Q245" s="9">
        <v>64.2</v>
      </c>
      <c r="R245" s="20"/>
      <c r="S245" s="21"/>
      <c r="T245" s="10">
        <v>0.28000000000000003</v>
      </c>
    </row>
    <row r="246" spans="1:20">
      <c r="A246" s="17">
        <v>121.5</v>
      </c>
      <c r="B246" s="24">
        <f t="shared" si="12"/>
        <v>413.9</v>
      </c>
      <c r="C246" s="24">
        <f t="shared" si="13"/>
        <v>160</v>
      </c>
      <c r="D246" s="24">
        <f t="shared" si="14"/>
        <v>9.83</v>
      </c>
      <c r="E246" s="24">
        <f t="shared" si="15"/>
        <v>72.400000000000006</v>
      </c>
      <c r="F246" s="4">
        <v>39859.533113425925</v>
      </c>
      <c r="G246" s="5">
        <v>65.099999999999994</v>
      </c>
      <c r="H246" s="6">
        <v>413.9</v>
      </c>
      <c r="I246" s="7">
        <v>16</v>
      </c>
      <c r="J246" s="8">
        <v>983</v>
      </c>
      <c r="K246" s="11">
        <v>4.83</v>
      </c>
      <c r="L246" s="25">
        <v>2.0400000000000001E-2</v>
      </c>
      <c r="M246" s="12">
        <v>72.400000000000006</v>
      </c>
      <c r="N246" s="13">
        <v>76.8</v>
      </c>
      <c r="O246" s="14">
        <v>320.3</v>
      </c>
      <c r="P246" s="15">
        <v>4131</v>
      </c>
      <c r="Q246" s="9">
        <v>65.099999999999994</v>
      </c>
      <c r="R246" s="20"/>
      <c r="S246" s="21"/>
      <c r="T246" s="10">
        <v>0.28999999999999998</v>
      </c>
    </row>
    <row r="247" spans="1:20">
      <c r="A247" s="17">
        <v>122</v>
      </c>
      <c r="B247" s="24">
        <f t="shared" si="12"/>
        <v>414.2</v>
      </c>
      <c r="C247" s="24">
        <f t="shared" si="13"/>
        <v>160</v>
      </c>
      <c r="D247" s="24">
        <f t="shared" si="14"/>
        <v>8.82</v>
      </c>
      <c r="E247" s="24">
        <f t="shared" si="15"/>
        <v>72.400000000000006</v>
      </c>
      <c r="F247" s="4">
        <v>39859.533483796295</v>
      </c>
      <c r="G247" s="5">
        <v>64.8</v>
      </c>
      <c r="H247" s="6">
        <v>414.2</v>
      </c>
      <c r="I247" s="7">
        <v>16</v>
      </c>
      <c r="J247" s="8">
        <v>882</v>
      </c>
      <c r="K247" s="11">
        <v>4.8099999999999996</v>
      </c>
      <c r="L247" s="25">
        <v>1.83E-2</v>
      </c>
      <c r="M247" s="12">
        <v>72.400000000000006</v>
      </c>
      <c r="N247" s="13">
        <v>76.8</v>
      </c>
      <c r="O247" s="14">
        <v>321.7</v>
      </c>
      <c r="P247" s="15">
        <v>3720</v>
      </c>
      <c r="Q247" s="9">
        <v>64.8</v>
      </c>
      <c r="R247" s="20"/>
      <c r="S247" s="21"/>
      <c r="T247" s="10">
        <v>0.28999999999999998</v>
      </c>
    </row>
    <row r="248" spans="1:20">
      <c r="A248" s="17">
        <v>122.5</v>
      </c>
      <c r="B248" s="24">
        <f t="shared" si="12"/>
        <v>417.5</v>
      </c>
      <c r="C248" s="24">
        <f t="shared" si="13"/>
        <v>161</v>
      </c>
      <c r="D248" s="24">
        <f t="shared" si="14"/>
        <v>9.6999999999999993</v>
      </c>
      <c r="E248" s="24">
        <f t="shared" si="15"/>
        <v>71.900000000000006</v>
      </c>
      <c r="F248" s="4">
        <v>39859.533854166664</v>
      </c>
      <c r="G248" s="5">
        <v>65.400000000000006</v>
      </c>
      <c r="H248" s="6">
        <v>417.5</v>
      </c>
      <c r="I248" s="7">
        <v>16.100000000000001</v>
      </c>
      <c r="J248" s="8">
        <v>970</v>
      </c>
      <c r="K248" s="11">
        <v>4.76</v>
      </c>
      <c r="L248" s="25">
        <v>2.0400000000000001E-2</v>
      </c>
      <c r="M248" s="12">
        <v>71.900000000000006</v>
      </c>
      <c r="N248" s="13">
        <v>76.3</v>
      </c>
      <c r="O248" s="14">
        <v>326.10000000000002</v>
      </c>
      <c r="P248" s="15">
        <v>4133</v>
      </c>
      <c r="Q248" s="9">
        <v>65.400000000000006</v>
      </c>
      <c r="R248" s="20"/>
      <c r="S248" s="21"/>
      <c r="T248" s="10">
        <v>0.28999999999999998</v>
      </c>
    </row>
    <row r="249" spans="1:20">
      <c r="A249" s="17">
        <v>123</v>
      </c>
      <c r="B249" s="24">
        <f t="shared" si="12"/>
        <v>417.6</v>
      </c>
      <c r="C249" s="24">
        <f t="shared" si="13"/>
        <v>162</v>
      </c>
      <c r="D249" s="24">
        <f t="shared" si="14"/>
        <v>10.220000000000001</v>
      </c>
      <c r="E249" s="24">
        <f t="shared" si="15"/>
        <v>71.400000000000006</v>
      </c>
      <c r="F249" s="4">
        <v>39859.534224537034</v>
      </c>
      <c r="G249" s="5">
        <v>65.7</v>
      </c>
      <c r="H249" s="6">
        <v>417.6</v>
      </c>
      <c r="I249" s="7">
        <v>16.2</v>
      </c>
      <c r="J249" s="8">
        <v>1022</v>
      </c>
      <c r="K249" s="11">
        <v>4.66</v>
      </c>
      <c r="L249" s="25">
        <v>2.1899999999999999E-2</v>
      </c>
      <c r="M249" s="12">
        <v>71.400000000000006</v>
      </c>
      <c r="N249" s="13">
        <v>75.8</v>
      </c>
      <c r="O249" s="14">
        <v>335.8</v>
      </c>
      <c r="P249" s="15">
        <v>4454</v>
      </c>
      <c r="Q249" s="9">
        <v>65.7</v>
      </c>
      <c r="R249" s="20"/>
      <c r="S249" s="21"/>
      <c r="T249" s="10">
        <v>0.3</v>
      </c>
    </row>
    <row r="250" spans="1:20">
      <c r="A250" s="17">
        <v>123.5</v>
      </c>
      <c r="B250" s="24">
        <f t="shared" si="12"/>
        <v>409</v>
      </c>
      <c r="C250" s="24">
        <f t="shared" si="13"/>
        <v>162</v>
      </c>
      <c r="D250" s="24">
        <f t="shared" si="14"/>
        <v>11.98</v>
      </c>
      <c r="E250" s="24">
        <f t="shared" si="15"/>
        <v>71.5</v>
      </c>
      <c r="F250" s="4">
        <v>39859.534594907411</v>
      </c>
      <c r="G250" s="5">
        <v>65.599999999999994</v>
      </c>
      <c r="H250" s="6">
        <v>409</v>
      </c>
      <c r="I250" s="7">
        <v>16.2</v>
      </c>
      <c r="J250" s="8">
        <v>1198</v>
      </c>
      <c r="K250" s="11">
        <v>4.6100000000000003</v>
      </c>
      <c r="L250" s="25">
        <v>2.5999999999999999E-2</v>
      </c>
      <c r="M250" s="12">
        <v>71.5</v>
      </c>
      <c r="N250" s="13">
        <v>75.900000000000006</v>
      </c>
      <c r="O250" s="14">
        <v>340.1</v>
      </c>
      <c r="P250" s="15">
        <v>5272</v>
      </c>
      <c r="Q250" s="9">
        <v>65.599999999999994</v>
      </c>
      <c r="R250" s="20"/>
      <c r="S250" s="21"/>
      <c r="T250" s="10">
        <v>0.31</v>
      </c>
    </row>
    <row r="251" spans="1:20">
      <c r="A251" s="17">
        <v>124</v>
      </c>
      <c r="B251" s="24">
        <f t="shared" si="12"/>
        <v>419.8</v>
      </c>
      <c r="C251" s="24">
        <f t="shared" si="13"/>
        <v>163</v>
      </c>
      <c r="D251" s="24">
        <f t="shared" si="14"/>
        <v>12.51</v>
      </c>
      <c r="E251" s="24">
        <f t="shared" si="15"/>
        <v>70.3</v>
      </c>
      <c r="F251" s="4">
        <v>39859.53496527778</v>
      </c>
      <c r="G251" s="5">
        <v>64.3</v>
      </c>
      <c r="H251" s="6">
        <v>419.8</v>
      </c>
      <c r="I251" s="7">
        <v>16.3</v>
      </c>
      <c r="J251" s="8">
        <v>1251</v>
      </c>
      <c r="K251" s="11">
        <v>4.53</v>
      </c>
      <c r="L251" s="25">
        <v>2.76E-2</v>
      </c>
      <c r="M251" s="12">
        <v>70.3</v>
      </c>
      <c r="N251" s="13">
        <v>74.599999999999994</v>
      </c>
      <c r="O251" s="14">
        <v>348.1</v>
      </c>
      <c r="P251" s="15">
        <v>5606</v>
      </c>
      <c r="Q251" s="9">
        <v>64.3</v>
      </c>
      <c r="R251" s="20"/>
      <c r="S251" s="21"/>
      <c r="T251" s="10">
        <v>0.28999999999999998</v>
      </c>
    </row>
    <row r="252" spans="1:20">
      <c r="A252" s="17">
        <v>124.5</v>
      </c>
      <c r="B252" s="24">
        <f t="shared" si="12"/>
        <v>414.4</v>
      </c>
      <c r="C252" s="24">
        <f t="shared" si="13"/>
        <v>164</v>
      </c>
      <c r="D252" s="24">
        <f t="shared" si="14"/>
        <v>13.72</v>
      </c>
      <c r="E252" s="24">
        <f t="shared" si="15"/>
        <v>70.2</v>
      </c>
      <c r="F252" s="4">
        <v>39859.53533564815</v>
      </c>
      <c r="G252" s="5">
        <v>66.5</v>
      </c>
      <c r="H252" s="6">
        <v>414.4</v>
      </c>
      <c r="I252" s="7">
        <v>16.399999999999999</v>
      </c>
      <c r="J252" s="8">
        <v>1372</v>
      </c>
      <c r="K252" s="11">
        <v>4.45</v>
      </c>
      <c r="L252" s="25">
        <v>3.0800000000000001E-2</v>
      </c>
      <c r="M252" s="12">
        <v>70.2</v>
      </c>
      <c r="N252" s="13">
        <v>74.599999999999994</v>
      </c>
      <c r="O252" s="14">
        <v>356</v>
      </c>
      <c r="P252" s="15">
        <v>6257</v>
      </c>
      <c r="Q252" s="9">
        <v>66.5</v>
      </c>
      <c r="R252" s="20"/>
      <c r="S252" s="21"/>
      <c r="T252" s="10">
        <v>0.28999999999999998</v>
      </c>
    </row>
    <row r="253" spans="1:20">
      <c r="A253" s="17">
        <v>125</v>
      </c>
      <c r="B253" s="24">
        <f t="shared" si="12"/>
        <v>411.1</v>
      </c>
      <c r="C253" s="24">
        <f t="shared" si="13"/>
        <v>165</v>
      </c>
      <c r="D253" s="24">
        <f t="shared" si="14"/>
        <v>14.41</v>
      </c>
      <c r="E253" s="24">
        <f t="shared" si="15"/>
        <v>69.7</v>
      </c>
      <c r="F253" s="4">
        <v>39859.53570601852</v>
      </c>
      <c r="G253" s="5">
        <v>61.5</v>
      </c>
      <c r="H253" s="6">
        <v>411.1</v>
      </c>
      <c r="I253" s="7">
        <v>16.5</v>
      </c>
      <c r="J253" s="8">
        <v>1441</v>
      </c>
      <c r="K253" s="11">
        <v>4.3899999999999997</v>
      </c>
      <c r="L253" s="25">
        <v>3.2800000000000003E-2</v>
      </c>
      <c r="M253" s="12">
        <v>69.7</v>
      </c>
      <c r="N253" s="13">
        <v>74</v>
      </c>
      <c r="O253" s="14">
        <v>362.6</v>
      </c>
      <c r="P253" s="15">
        <v>6666</v>
      </c>
      <c r="Q253" s="9">
        <v>61.5</v>
      </c>
      <c r="R253" s="20"/>
      <c r="S253" s="21"/>
      <c r="T253" s="10">
        <v>0.28999999999999998</v>
      </c>
    </row>
    <row r="254" spans="1:20">
      <c r="A254" s="17">
        <v>125.5</v>
      </c>
      <c r="B254" s="24">
        <f t="shared" si="12"/>
        <v>413.7</v>
      </c>
      <c r="C254" s="24">
        <f t="shared" si="13"/>
        <v>165</v>
      </c>
      <c r="D254" s="24">
        <f t="shared" si="14"/>
        <v>16.37</v>
      </c>
      <c r="E254" s="24">
        <f t="shared" si="15"/>
        <v>68.900000000000006</v>
      </c>
      <c r="F254" s="4">
        <v>39859.536076388889</v>
      </c>
      <c r="G254" s="5">
        <v>60.8</v>
      </c>
      <c r="H254" s="6">
        <v>413.7</v>
      </c>
      <c r="I254" s="7">
        <v>16.5</v>
      </c>
      <c r="J254" s="8">
        <v>1637</v>
      </c>
      <c r="K254" s="11">
        <v>4.3099999999999996</v>
      </c>
      <c r="L254" s="25">
        <v>3.7999999999999999E-2</v>
      </c>
      <c r="M254" s="12">
        <v>68.900000000000006</v>
      </c>
      <c r="N254" s="13">
        <v>73.099999999999994</v>
      </c>
      <c r="O254" s="14">
        <v>371</v>
      </c>
      <c r="P254" s="15">
        <v>7711</v>
      </c>
      <c r="Q254" s="9">
        <v>60.8</v>
      </c>
      <c r="R254" s="20"/>
      <c r="S254" s="21"/>
      <c r="T254" s="10">
        <v>0.28999999999999998</v>
      </c>
    </row>
    <row r="255" spans="1:20">
      <c r="A255" s="17">
        <v>126</v>
      </c>
      <c r="B255" s="24">
        <f t="shared" si="12"/>
        <v>415.9</v>
      </c>
      <c r="C255" s="24">
        <f t="shared" si="13"/>
        <v>167</v>
      </c>
      <c r="D255" s="24">
        <f t="shared" si="14"/>
        <v>17.68</v>
      </c>
      <c r="E255" s="24">
        <f t="shared" si="15"/>
        <v>67.7</v>
      </c>
      <c r="F255" s="4">
        <v>39859.536446759259</v>
      </c>
      <c r="G255" s="5">
        <v>62.4</v>
      </c>
      <c r="H255" s="6">
        <v>415.9</v>
      </c>
      <c r="I255" s="7">
        <v>16.7</v>
      </c>
      <c r="J255" s="8">
        <v>1768</v>
      </c>
      <c r="K255" s="11">
        <v>4.13</v>
      </c>
      <c r="L255" s="25">
        <v>4.2799999999999998E-2</v>
      </c>
      <c r="M255" s="12">
        <v>67.7</v>
      </c>
      <c r="N255" s="13">
        <v>71.900000000000006</v>
      </c>
      <c r="O255" s="14">
        <v>390.9</v>
      </c>
      <c r="P255" s="15">
        <v>8680</v>
      </c>
      <c r="Q255" s="9">
        <v>62.4</v>
      </c>
      <c r="R255" s="20"/>
      <c r="S255" s="21"/>
      <c r="T255" s="10">
        <v>0.28999999999999998</v>
      </c>
    </row>
    <row r="256" spans="1:20">
      <c r="A256" s="17">
        <v>126.5</v>
      </c>
      <c r="B256" s="24">
        <f t="shared" si="12"/>
        <v>411.5</v>
      </c>
      <c r="C256" s="24">
        <f t="shared" si="13"/>
        <v>168</v>
      </c>
      <c r="D256" s="24">
        <f t="shared" si="14"/>
        <v>17.55</v>
      </c>
      <c r="E256" s="24">
        <f t="shared" si="15"/>
        <v>67.5</v>
      </c>
      <c r="F256" s="4">
        <v>39859.536817129629</v>
      </c>
      <c r="G256" s="5">
        <v>64.3</v>
      </c>
      <c r="H256" s="6">
        <v>411.5</v>
      </c>
      <c r="I256" s="7">
        <v>16.8</v>
      </c>
      <c r="J256" s="8">
        <v>1755</v>
      </c>
      <c r="K256" s="11">
        <v>4.03</v>
      </c>
      <c r="L256" s="25">
        <v>4.36E-2</v>
      </c>
      <c r="M256" s="12">
        <v>67.5</v>
      </c>
      <c r="N256" s="13">
        <v>71.599999999999994</v>
      </c>
      <c r="O256" s="14">
        <v>403.8</v>
      </c>
      <c r="P256" s="15">
        <v>8841</v>
      </c>
      <c r="Q256" s="9">
        <v>64.3</v>
      </c>
      <c r="R256" s="20"/>
      <c r="S256" s="21"/>
      <c r="T256" s="10">
        <v>0.28999999999999998</v>
      </c>
    </row>
    <row r="257" spans="1:20">
      <c r="A257" s="17">
        <v>127</v>
      </c>
      <c r="B257" s="24">
        <f t="shared" si="12"/>
        <v>407.4</v>
      </c>
      <c r="C257" s="24">
        <f t="shared" si="13"/>
        <v>168</v>
      </c>
      <c r="D257" s="24">
        <f t="shared" si="14"/>
        <v>18.670000000000002</v>
      </c>
      <c r="E257" s="24">
        <f t="shared" si="15"/>
        <v>67.5</v>
      </c>
      <c r="F257" s="4">
        <v>39859.537187499998</v>
      </c>
      <c r="G257" s="5">
        <v>61.9</v>
      </c>
      <c r="H257" s="6">
        <v>407.4</v>
      </c>
      <c r="I257" s="7">
        <v>16.8</v>
      </c>
      <c r="J257" s="8">
        <v>1867</v>
      </c>
      <c r="K257" s="11">
        <v>4.03</v>
      </c>
      <c r="L257" s="25">
        <v>4.6300000000000001E-2</v>
      </c>
      <c r="M257" s="12">
        <v>67.5</v>
      </c>
      <c r="N257" s="13">
        <v>71.599999999999994</v>
      </c>
      <c r="O257" s="14">
        <v>403.8</v>
      </c>
      <c r="P257" s="15">
        <v>9405</v>
      </c>
      <c r="Q257" s="9">
        <v>61.9</v>
      </c>
      <c r="R257" s="20"/>
      <c r="S257" s="21"/>
      <c r="T257" s="10">
        <v>0.28999999999999998</v>
      </c>
    </row>
    <row r="258" spans="1:20">
      <c r="A258" s="17">
        <v>127.5</v>
      </c>
      <c r="B258" s="24">
        <f t="shared" si="12"/>
        <v>410.3</v>
      </c>
      <c r="C258" s="24">
        <f t="shared" si="13"/>
        <v>169</v>
      </c>
      <c r="D258" s="24">
        <f t="shared" si="14"/>
        <v>18.53</v>
      </c>
      <c r="E258" s="24">
        <f t="shared" si="15"/>
        <v>66.599999999999994</v>
      </c>
      <c r="F258" s="4">
        <v>39859.537557870368</v>
      </c>
      <c r="G258" s="5">
        <v>61.7</v>
      </c>
      <c r="H258" s="6">
        <v>410.3</v>
      </c>
      <c r="I258" s="7">
        <v>16.899999999999999</v>
      </c>
      <c r="J258" s="8">
        <v>1853</v>
      </c>
      <c r="K258" s="11">
        <v>3.93</v>
      </c>
      <c r="L258" s="25">
        <v>4.7199999999999999E-2</v>
      </c>
      <c r="M258" s="12">
        <v>66.599999999999994</v>
      </c>
      <c r="N258" s="13">
        <v>70.7</v>
      </c>
      <c r="O258" s="14">
        <v>416.8</v>
      </c>
      <c r="P258" s="15">
        <v>9576</v>
      </c>
      <c r="Q258" s="9">
        <v>61.7</v>
      </c>
      <c r="R258" s="20"/>
      <c r="S258" s="21"/>
      <c r="T258" s="10">
        <v>0.28999999999999998</v>
      </c>
    </row>
    <row r="259" spans="1:20">
      <c r="A259" s="17">
        <v>128</v>
      </c>
      <c r="B259" s="24">
        <f t="shared" ref="B259:B273" si="16">FT</f>
        <v>412.9</v>
      </c>
      <c r="C259" s="24">
        <f t="shared" ref="C259:C273" si="17">Oxy*10</f>
        <v>170</v>
      </c>
      <c r="D259" s="24">
        <f t="shared" ref="D259:D273" si="18">CO/100</f>
        <v>16.77</v>
      </c>
      <c r="E259" s="24">
        <f t="shared" ref="E259:E273" si="19">Effg</f>
        <v>65.900000000000006</v>
      </c>
      <c r="F259" s="4">
        <v>39859.537928240738</v>
      </c>
      <c r="G259" s="5">
        <v>60.6</v>
      </c>
      <c r="H259" s="6">
        <v>412.9</v>
      </c>
      <c r="I259" s="7">
        <v>17</v>
      </c>
      <c r="J259" s="8">
        <v>1677</v>
      </c>
      <c r="K259" s="11">
        <v>3.83</v>
      </c>
      <c r="L259" s="25">
        <v>4.3799999999999999E-2</v>
      </c>
      <c r="M259" s="12">
        <v>65.900000000000006</v>
      </c>
      <c r="N259" s="13">
        <v>69.900000000000006</v>
      </c>
      <c r="O259" s="14">
        <v>430.7</v>
      </c>
      <c r="P259" s="15">
        <v>8899</v>
      </c>
      <c r="Q259" s="9">
        <v>60.6</v>
      </c>
      <c r="R259" s="20"/>
      <c r="S259" s="21"/>
      <c r="T259" s="10">
        <v>0.3</v>
      </c>
    </row>
    <row r="260" spans="1:20">
      <c r="A260" s="17">
        <v>128.5</v>
      </c>
      <c r="B260" s="24">
        <f t="shared" si="16"/>
        <v>407.7</v>
      </c>
      <c r="C260" s="24">
        <f t="shared" si="17"/>
        <v>173</v>
      </c>
      <c r="D260" s="24">
        <f t="shared" si="18"/>
        <v>16.350000000000001</v>
      </c>
      <c r="E260" s="24">
        <f t="shared" si="19"/>
        <v>64.7</v>
      </c>
      <c r="F260" s="4">
        <v>39859.538298611114</v>
      </c>
      <c r="G260" s="5">
        <v>60.2</v>
      </c>
      <c r="H260" s="6">
        <v>407.7</v>
      </c>
      <c r="I260" s="7">
        <v>17.3</v>
      </c>
      <c r="J260" s="8">
        <v>1635</v>
      </c>
      <c r="K260" s="11">
        <v>3.61</v>
      </c>
      <c r="L260" s="25">
        <v>4.53E-2</v>
      </c>
      <c r="M260" s="12">
        <v>64.7</v>
      </c>
      <c r="N260" s="13">
        <v>68.7</v>
      </c>
      <c r="O260" s="14">
        <v>462.1</v>
      </c>
      <c r="P260" s="15">
        <v>9191</v>
      </c>
      <c r="Q260" s="9">
        <v>60.2</v>
      </c>
      <c r="R260" s="20"/>
      <c r="S260" s="21"/>
      <c r="T260" s="10">
        <v>0.28999999999999998</v>
      </c>
    </row>
    <row r="261" spans="1:20">
      <c r="A261" s="17">
        <v>129</v>
      </c>
      <c r="B261" s="24">
        <f t="shared" si="16"/>
        <v>407.8</v>
      </c>
      <c r="C261" s="24">
        <f t="shared" si="17"/>
        <v>173</v>
      </c>
      <c r="D261" s="24">
        <f t="shared" si="18"/>
        <v>16.05</v>
      </c>
      <c r="E261" s="24">
        <f t="shared" si="19"/>
        <v>64.3</v>
      </c>
      <c r="F261" s="4">
        <v>39859.538668981484</v>
      </c>
      <c r="G261" s="5">
        <v>58.8</v>
      </c>
      <c r="H261" s="6">
        <v>407.8</v>
      </c>
      <c r="I261" s="7">
        <v>17.3</v>
      </c>
      <c r="J261" s="8">
        <v>1605</v>
      </c>
      <c r="K261" s="11">
        <v>3.57</v>
      </c>
      <c r="L261" s="25">
        <v>4.4999999999999998E-2</v>
      </c>
      <c r="M261" s="12">
        <v>64.3</v>
      </c>
      <c r="N261" s="13">
        <v>68.2</v>
      </c>
      <c r="O261" s="14">
        <v>469.3</v>
      </c>
      <c r="P261" s="15">
        <v>9138</v>
      </c>
      <c r="Q261" s="9">
        <v>58.8</v>
      </c>
      <c r="R261" s="20"/>
      <c r="S261" s="21"/>
      <c r="T261" s="10">
        <v>0.28999999999999998</v>
      </c>
    </row>
    <row r="262" spans="1:20">
      <c r="A262" s="17">
        <v>129.5</v>
      </c>
      <c r="B262" s="24">
        <f t="shared" si="16"/>
        <v>395.4</v>
      </c>
      <c r="C262" s="24">
        <f t="shared" si="17"/>
        <v>174</v>
      </c>
      <c r="D262" s="24">
        <f t="shared" si="18"/>
        <v>15.93</v>
      </c>
      <c r="E262" s="24">
        <f t="shared" si="19"/>
        <v>64.900000000000006</v>
      </c>
      <c r="F262" s="4">
        <v>39859.539039351854</v>
      </c>
      <c r="G262" s="5">
        <v>60.2</v>
      </c>
      <c r="H262" s="6">
        <v>395.4</v>
      </c>
      <c r="I262" s="7">
        <v>17.399999999999999</v>
      </c>
      <c r="J262" s="8">
        <v>1593</v>
      </c>
      <c r="K262" s="11">
        <v>3.5</v>
      </c>
      <c r="L262" s="25">
        <v>4.5499999999999999E-2</v>
      </c>
      <c r="M262" s="12">
        <v>64.900000000000006</v>
      </c>
      <c r="N262" s="13">
        <v>68.900000000000006</v>
      </c>
      <c r="O262" s="14">
        <v>479.6</v>
      </c>
      <c r="P262" s="15">
        <v>9233</v>
      </c>
      <c r="Q262" s="9">
        <v>60.2</v>
      </c>
      <c r="R262" s="20"/>
      <c r="S262" s="21"/>
      <c r="T262" s="10">
        <v>0.3</v>
      </c>
    </row>
    <row r="263" spans="1:20">
      <c r="A263" s="17">
        <v>130</v>
      </c>
      <c r="B263" s="24">
        <f t="shared" si="16"/>
        <v>405.7</v>
      </c>
      <c r="C263" s="24">
        <f t="shared" si="17"/>
        <v>174</v>
      </c>
      <c r="D263" s="24">
        <f t="shared" si="18"/>
        <v>16.989999999999998</v>
      </c>
      <c r="E263" s="24">
        <f t="shared" si="19"/>
        <v>63.2</v>
      </c>
      <c r="F263" s="4">
        <v>39859.539409722223</v>
      </c>
      <c r="G263" s="5">
        <v>59.3</v>
      </c>
      <c r="H263" s="6">
        <v>405.7</v>
      </c>
      <c r="I263" s="7">
        <v>17.399999999999999</v>
      </c>
      <c r="J263" s="8">
        <v>1699</v>
      </c>
      <c r="K263" s="11">
        <v>3.43</v>
      </c>
      <c r="L263" s="25">
        <v>4.9500000000000002E-2</v>
      </c>
      <c r="M263" s="12">
        <v>63.2</v>
      </c>
      <c r="N263" s="13">
        <v>67.099999999999994</v>
      </c>
      <c r="O263" s="14">
        <v>491.5</v>
      </c>
      <c r="P263" s="15">
        <v>10050</v>
      </c>
      <c r="Q263" s="9">
        <v>59.3</v>
      </c>
      <c r="R263" s="20"/>
      <c r="S263" s="21"/>
      <c r="T263" s="10">
        <v>0.28000000000000003</v>
      </c>
    </row>
    <row r="264" spans="1:20">
      <c r="A264" s="17">
        <v>130.5</v>
      </c>
      <c r="B264" s="24">
        <f t="shared" si="16"/>
        <v>401.1</v>
      </c>
      <c r="C264" s="24">
        <f t="shared" si="17"/>
        <v>170</v>
      </c>
      <c r="D264" s="24">
        <f t="shared" si="18"/>
        <v>16.53</v>
      </c>
      <c r="E264" s="24">
        <f t="shared" si="19"/>
        <v>67.2</v>
      </c>
      <c r="F264" s="4">
        <v>39859.539780092593</v>
      </c>
      <c r="G264" s="5">
        <v>61</v>
      </c>
      <c r="H264" s="6">
        <v>401.1</v>
      </c>
      <c r="I264" s="7">
        <v>17</v>
      </c>
      <c r="J264" s="8">
        <v>1653</v>
      </c>
      <c r="K264" s="11">
        <v>3.88</v>
      </c>
      <c r="L264" s="25">
        <v>4.2500000000000003E-2</v>
      </c>
      <c r="M264" s="12">
        <v>67.2</v>
      </c>
      <c r="N264" s="13">
        <v>71.3</v>
      </c>
      <c r="O264" s="14">
        <v>422.5</v>
      </c>
      <c r="P264" s="15">
        <v>8637</v>
      </c>
      <c r="Q264" s="9">
        <v>61</v>
      </c>
      <c r="R264" s="20"/>
      <c r="S264" s="21"/>
      <c r="T264" s="10">
        <v>0.28000000000000003</v>
      </c>
    </row>
    <row r="265" spans="1:20">
      <c r="A265" s="17">
        <v>131</v>
      </c>
      <c r="B265" s="24">
        <f t="shared" si="16"/>
        <v>408</v>
      </c>
      <c r="C265" s="24">
        <f t="shared" si="17"/>
        <v>170</v>
      </c>
      <c r="D265" s="24">
        <f t="shared" si="18"/>
        <v>15.5</v>
      </c>
      <c r="E265" s="24">
        <f t="shared" si="19"/>
        <v>66.5</v>
      </c>
      <c r="F265" s="4">
        <v>39859.540150462963</v>
      </c>
      <c r="G265" s="5">
        <v>60.9</v>
      </c>
      <c r="H265" s="6">
        <v>408</v>
      </c>
      <c r="I265" s="7">
        <v>17</v>
      </c>
      <c r="J265" s="8">
        <v>1550</v>
      </c>
      <c r="K265" s="11">
        <v>3.84</v>
      </c>
      <c r="L265" s="25">
        <v>4.0399999999999998E-2</v>
      </c>
      <c r="M265" s="12">
        <v>66.5</v>
      </c>
      <c r="N265" s="13">
        <v>70.599999999999994</v>
      </c>
      <c r="O265" s="14">
        <v>428.8</v>
      </c>
      <c r="P265" s="15">
        <v>8196</v>
      </c>
      <c r="Q265" s="9">
        <v>60.9</v>
      </c>
      <c r="R265" s="20"/>
      <c r="S265" s="21"/>
      <c r="T265" s="10">
        <v>0.28000000000000003</v>
      </c>
    </row>
    <row r="266" spans="1:20">
      <c r="A266" s="17">
        <v>131.5</v>
      </c>
      <c r="B266" s="24">
        <f t="shared" si="16"/>
        <v>395.9</v>
      </c>
      <c r="C266" s="24">
        <f t="shared" si="17"/>
        <v>172</v>
      </c>
      <c r="D266" s="24">
        <f t="shared" si="18"/>
        <v>13.8</v>
      </c>
      <c r="E266" s="24">
        <f t="shared" si="19"/>
        <v>66.8</v>
      </c>
      <c r="F266" s="4">
        <v>39859.540520833332</v>
      </c>
      <c r="G266" s="5">
        <v>64.400000000000006</v>
      </c>
      <c r="H266" s="6">
        <v>395.9</v>
      </c>
      <c r="I266" s="7">
        <v>17.2</v>
      </c>
      <c r="J266" s="8">
        <v>1380</v>
      </c>
      <c r="K266" s="11">
        <v>3.68</v>
      </c>
      <c r="L266" s="25">
        <v>3.7499999999999999E-2</v>
      </c>
      <c r="M266" s="12">
        <v>66.8</v>
      </c>
      <c r="N266" s="13">
        <v>70.900000000000006</v>
      </c>
      <c r="O266" s="14">
        <v>452</v>
      </c>
      <c r="P266" s="15">
        <v>7618</v>
      </c>
      <c r="Q266" s="9">
        <v>64.400000000000006</v>
      </c>
      <c r="R266" s="20"/>
      <c r="S266" s="21"/>
      <c r="T266" s="10">
        <v>0.28999999999999998</v>
      </c>
    </row>
    <row r="267" spans="1:20">
      <c r="F267" s="4"/>
      <c r="G267" s="5"/>
      <c r="H267" s="6"/>
      <c r="I267" s="7"/>
      <c r="J267" s="8"/>
      <c r="K267" s="11"/>
      <c r="L267" s="25"/>
      <c r="M267" s="12"/>
      <c r="N267" s="13"/>
      <c r="O267" s="14"/>
      <c r="P267" s="15"/>
      <c r="Q267" s="9"/>
      <c r="R267" s="20"/>
      <c r="S267" s="21"/>
      <c r="T267" s="10"/>
    </row>
    <row r="268" spans="1:20">
      <c r="F268" s="4"/>
      <c r="G268" s="5"/>
      <c r="H268" s="6"/>
      <c r="I268" s="7"/>
      <c r="J268" s="8"/>
      <c r="K268" s="11"/>
      <c r="L268" s="25"/>
      <c r="M268" s="12"/>
      <c r="N268" s="13"/>
      <c r="O268" s="14"/>
      <c r="P268" s="15"/>
      <c r="Q268" s="9"/>
      <c r="R268" s="20"/>
      <c r="S268" s="21"/>
      <c r="T268" s="10"/>
    </row>
    <row r="269" spans="1:20">
      <c r="F269" s="4"/>
      <c r="G269" s="5"/>
      <c r="H269" s="6"/>
      <c r="I269" s="7"/>
      <c r="J269" s="8"/>
      <c r="K269" s="11"/>
      <c r="L269" s="25"/>
      <c r="M269" s="12"/>
      <c r="N269" s="13"/>
      <c r="O269" s="14"/>
      <c r="P269" s="15"/>
      <c r="Q269" s="9"/>
      <c r="R269" s="20"/>
      <c r="S269" s="21"/>
      <c r="T269" s="10"/>
    </row>
    <row r="270" spans="1:20">
      <c r="F270" s="4"/>
      <c r="G270" s="5"/>
      <c r="H270" s="6"/>
      <c r="I270" s="7"/>
      <c r="J270" s="8"/>
      <c r="K270" s="11"/>
      <c r="L270" s="25"/>
      <c r="M270" s="12"/>
      <c r="N270" s="13"/>
      <c r="O270" s="14"/>
      <c r="P270" s="15"/>
      <c r="Q270" s="9"/>
      <c r="R270" s="20"/>
      <c r="S270" s="21"/>
      <c r="T270" s="10"/>
    </row>
    <row r="271" spans="1:20">
      <c r="F271" s="4"/>
      <c r="G271" s="5"/>
      <c r="H271" s="6"/>
      <c r="I271" s="7"/>
      <c r="J271" s="8"/>
      <c r="K271" s="11"/>
      <c r="L271" s="25"/>
      <c r="M271" s="12"/>
      <c r="N271" s="13"/>
      <c r="O271" s="14"/>
      <c r="P271" s="15"/>
      <c r="Q271" s="9"/>
      <c r="R271" s="20"/>
      <c r="S271" s="21"/>
      <c r="T271" s="10"/>
    </row>
    <row r="272" spans="1:20">
      <c r="F272" s="4"/>
      <c r="G272" s="5"/>
      <c r="H272" s="6"/>
      <c r="I272" s="7"/>
      <c r="J272" s="8"/>
      <c r="K272" s="11"/>
      <c r="L272" s="25"/>
      <c r="M272" s="12"/>
      <c r="N272" s="13"/>
      <c r="O272" s="14"/>
      <c r="P272" s="15"/>
      <c r="Q272" s="9"/>
      <c r="R272" s="20"/>
      <c r="S272" s="21"/>
      <c r="T272" s="10"/>
    </row>
    <row r="273" spans="6:20">
      <c r="F273" s="4"/>
      <c r="G273" s="5"/>
      <c r="H273" s="6"/>
      <c r="I273" s="7"/>
      <c r="J273" s="8"/>
      <c r="K273" s="11"/>
      <c r="L273" s="25"/>
      <c r="M273" s="12"/>
      <c r="N273" s="13"/>
      <c r="O273" s="14"/>
      <c r="P273" s="15"/>
      <c r="Q273" s="9"/>
      <c r="R273" s="20"/>
      <c r="S273" s="21"/>
      <c r="T273" s="10"/>
    </row>
    <row r="274" spans="6:20">
      <c r="F274" s="4"/>
      <c r="G274" s="5"/>
      <c r="H274" s="6"/>
      <c r="I274" s="7"/>
      <c r="J274" s="8"/>
      <c r="K274" s="11"/>
      <c r="L274" s="18"/>
      <c r="M274" s="12"/>
      <c r="N274" s="13"/>
      <c r="O274" s="14"/>
      <c r="P274" s="15"/>
      <c r="Q274" s="9"/>
      <c r="R274" s="2"/>
      <c r="S274" s="3"/>
      <c r="T274" s="10"/>
    </row>
    <row r="275" spans="6:20">
      <c r="F275" s="4"/>
      <c r="G275" s="5"/>
      <c r="H275" s="6"/>
      <c r="I275" s="7"/>
      <c r="J275" s="8"/>
      <c r="K275" s="11"/>
      <c r="L275" s="18"/>
      <c r="M275" s="12"/>
      <c r="N275" s="13"/>
      <c r="O275" s="14"/>
      <c r="P275" s="15"/>
      <c r="Q275" s="9"/>
      <c r="R275" s="2"/>
      <c r="S275" s="3"/>
      <c r="T275" s="10"/>
    </row>
    <row r="276" spans="6:20">
      <c r="F276" s="4"/>
      <c r="G276" s="5"/>
      <c r="H276" s="6"/>
      <c r="I276" s="7"/>
      <c r="J276" s="8"/>
      <c r="K276" s="11"/>
      <c r="L276" s="18"/>
      <c r="M276" s="12"/>
      <c r="N276" s="13"/>
      <c r="O276" s="14"/>
      <c r="P276" s="15"/>
      <c r="Q276" s="9"/>
      <c r="R276" s="2"/>
      <c r="S276" s="3"/>
      <c r="T276" s="10"/>
    </row>
    <row r="277" spans="6:20">
      <c r="F277" s="4"/>
      <c r="G277" s="5"/>
      <c r="H277" s="6"/>
      <c r="I277" s="7"/>
      <c r="J277" s="8"/>
      <c r="K277" s="11"/>
      <c r="L277" s="18"/>
      <c r="M277" s="12"/>
      <c r="N277" s="13"/>
      <c r="O277" s="14"/>
      <c r="P277" s="15"/>
      <c r="Q277" s="9"/>
      <c r="R277" s="2"/>
      <c r="S277" s="3"/>
      <c r="T277" s="10"/>
    </row>
    <row r="278" spans="6:20">
      <c r="F278" s="4"/>
      <c r="G278" s="5"/>
      <c r="H278" s="6"/>
      <c r="I278" s="7"/>
      <c r="J278" s="8"/>
      <c r="K278" s="11"/>
      <c r="L278" s="18"/>
      <c r="M278" s="12"/>
      <c r="N278" s="13"/>
      <c r="O278" s="14"/>
      <c r="P278" s="15"/>
      <c r="Q278" s="9"/>
      <c r="R278" s="2"/>
      <c r="S278" s="3"/>
      <c r="T278" s="10"/>
    </row>
    <row r="279" spans="6:20">
      <c r="F279" s="4"/>
      <c r="G279" s="5"/>
      <c r="H279" s="6"/>
      <c r="I279" s="7"/>
      <c r="J279" s="8"/>
      <c r="K279" s="11"/>
      <c r="L279" s="18"/>
      <c r="M279" s="12"/>
      <c r="N279" s="13"/>
      <c r="O279" s="14"/>
      <c r="P279" s="15"/>
      <c r="Q279" s="9"/>
      <c r="R279" s="2"/>
      <c r="S279" s="3"/>
      <c r="T279" s="10"/>
    </row>
    <row r="280" spans="6:20">
      <c r="F280" s="4"/>
      <c r="G280" s="5"/>
      <c r="H280" s="6"/>
      <c r="I280" s="7"/>
      <c r="J280" s="8"/>
      <c r="K280" s="11"/>
      <c r="L280" s="18"/>
      <c r="M280" s="12"/>
      <c r="N280" s="13"/>
      <c r="O280" s="14"/>
      <c r="P280" s="15"/>
      <c r="Q280" s="9"/>
      <c r="R280" s="2"/>
      <c r="S280" s="3"/>
      <c r="T280" s="10"/>
    </row>
    <row r="281" spans="6:20">
      <c r="F281" s="4"/>
      <c r="G281" s="5"/>
      <c r="H281" s="6"/>
      <c r="I281" s="7"/>
      <c r="J281" s="8"/>
      <c r="K281" s="11"/>
      <c r="L281" s="18"/>
      <c r="M281" s="12"/>
      <c r="N281" s="13"/>
      <c r="O281" s="14"/>
      <c r="P281" s="15"/>
      <c r="Q281" s="9"/>
      <c r="R281" s="2"/>
      <c r="S281" s="3"/>
      <c r="T281" s="10"/>
    </row>
    <row r="282" spans="6:20">
      <c r="F282" s="4"/>
      <c r="G282" s="5"/>
      <c r="H282" s="6"/>
      <c r="I282" s="7"/>
      <c r="J282" s="8"/>
      <c r="K282" s="11"/>
      <c r="L282" s="18"/>
      <c r="M282" s="12"/>
      <c r="N282" s="13"/>
      <c r="O282" s="14"/>
      <c r="P282" s="15"/>
      <c r="Q282" s="9"/>
      <c r="R282" s="2"/>
      <c r="S282" s="3"/>
      <c r="T282" s="10"/>
    </row>
    <row r="283" spans="6:20">
      <c r="F283" s="4"/>
      <c r="G283" s="5"/>
      <c r="H283" s="6"/>
      <c r="I283" s="7"/>
      <c r="J283" s="8"/>
      <c r="K283" s="11"/>
      <c r="L283" s="18"/>
      <c r="M283" s="12"/>
      <c r="N283" s="13"/>
      <c r="O283" s="14"/>
      <c r="P283" s="15"/>
      <c r="Q283" s="9"/>
      <c r="R283" s="2"/>
      <c r="S283" s="3"/>
      <c r="T283" s="10"/>
    </row>
    <row r="284" spans="6:20">
      <c r="F284" s="4"/>
      <c r="G284" s="5"/>
      <c r="H284" s="6"/>
      <c r="I284" s="7"/>
      <c r="J284" s="8"/>
      <c r="K284" s="11"/>
    </row>
    <row r="285" spans="6:20">
      <c r="F285" s="4"/>
      <c r="G285" s="5"/>
      <c r="H285" s="6"/>
      <c r="I285" s="7"/>
      <c r="J285" s="8"/>
      <c r="K285" s="11"/>
    </row>
    <row r="286" spans="6:20">
      <c r="F286" s="4"/>
      <c r="G286" s="5"/>
      <c r="H286" s="6"/>
      <c r="I286" s="7"/>
      <c r="J286" s="8"/>
      <c r="K286" s="11"/>
    </row>
    <row r="287" spans="6:20">
      <c r="F287" s="4"/>
      <c r="G287" s="5"/>
      <c r="H287" s="6"/>
      <c r="I287" s="7"/>
      <c r="J287" s="8"/>
      <c r="K287" s="11"/>
    </row>
    <row r="288" spans="6:20">
      <c r="F288" s="4"/>
      <c r="G288" s="5"/>
      <c r="H288" s="6"/>
      <c r="I288" s="7"/>
      <c r="J288" s="8"/>
      <c r="K288" s="11"/>
    </row>
    <row r="289" spans="6:11">
      <c r="F289" s="4"/>
      <c r="G289" s="5"/>
      <c r="H289" s="6"/>
      <c r="I289" s="7"/>
      <c r="J289" s="8"/>
      <c r="K289" s="11"/>
    </row>
    <row r="290" spans="6:11">
      <c r="F290" s="4"/>
      <c r="G290" s="5"/>
      <c r="H290" s="6"/>
      <c r="I290" s="7"/>
      <c r="J290" s="8"/>
      <c r="K290" s="11"/>
    </row>
    <row r="291" spans="6:11">
      <c r="F291" s="4"/>
      <c r="G291" s="5"/>
      <c r="H291" s="6"/>
      <c r="I291" s="7"/>
      <c r="J291" s="8"/>
      <c r="K291" s="11"/>
    </row>
    <row r="292" spans="6:11">
      <c r="F292" s="4"/>
      <c r="G292" s="5"/>
      <c r="H292" s="6"/>
      <c r="I292" s="7"/>
      <c r="J292" s="8"/>
      <c r="K292" s="11"/>
    </row>
    <row r="293" spans="6:11">
      <c r="F293" s="4"/>
      <c r="G293" s="5"/>
      <c r="H293" s="6"/>
      <c r="I293" s="7"/>
      <c r="J293" s="8"/>
      <c r="K293" s="11"/>
    </row>
    <row r="294" spans="6:11">
      <c r="F294" s="4"/>
      <c r="G294" s="5"/>
      <c r="H294" s="6"/>
      <c r="I294" s="7"/>
      <c r="J294" s="8"/>
      <c r="K294" s="11"/>
    </row>
    <row r="295" spans="6:11">
      <c r="F295" s="4"/>
      <c r="G295" s="5"/>
      <c r="H295" s="6"/>
      <c r="I295" s="7"/>
      <c r="J295" s="8"/>
      <c r="K295" s="11"/>
    </row>
    <row r="296" spans="6:11">
      <c r="F296" s="4"/>
      <c r="G296" s="5"/>
      <c r="H296" s="6"/>
      <c r="I296" s="7"/>
      <c r="J296" s="8"/>
      <c r="K296" s="11"/>
    </row>
    <row r="297" spans="6:11">
      <c r="F297" s="4"/>
      <c r="G297" s="5"/>
      <c r="H297" s="6"/>
      <c r="I297" s="7"/>
      <c r="J297" s="8"/>
      <c r="K297" s="11"/>
    </row>
    <row r="298" spans="6:11">
      <c r="F298" s="4"/>
      <c r="G298" s="5"/>
      <c r="H298" s="6"/>
      <c r="I298" s="7"/>
      <c r="J298" s="8"/>
      <c r="K298" s="11"/>
    </row>
    <row r="299" spans="6:11">
      <c r="F299" s="4"/>
      <c r="G299" s="5"/>
      <c r="H299" s="6"/>
      <c r="I299" s="7"/>
      <c r="J299" s="8"/>
      <c r="K299" s="11"/>
    </row>
    <row r="300" spans="6:11">
      <c r="F300" s="4"/>
      <c r="G300" s="5"/>
      <c r="H300" s="6"/>
      <c r="I300" s="7"/>
      <c r="J300" s="8"/>
      <c r="K300" s="11"/>
    </row>
    <row r="301" spans="6:11">
      <c r="F301" s="4"/>
      <c r="G301" s="5"/>
      <c r="H301" s="6"/>
      <c r="I301" s="7"/>
      <c r="J301" s="8"/>
      <c r="K301" s="11"/>
    </row>
    <row r="302" spans="6:11">
      <c r="F302" s="4"/>
      <c r="G302" s="5"/>
      <c r="H302" s="6"/>
      <c r="I302" s="7"/>
      <c r="J302" s="8"/>
      <c r="K302" s="11"/>
    </row>
    <row r="303" spans="6:11">
      <c r="F303" s="4"/>
      <c r="G303" s="5"/>
      <c r="H303" s="6"/>
      <c r="I303" s="7"/>
      <c r="J303" s="8"/>
      <c r="K303" s="11"/>
    </row>
    <row r="304" spans="6:11">
      <c r="F304" s="4"/>
      <c r="G304" s="5"/>
      <c r="H304" s="6"/>
      <c r="I304" s="7"/>
      <c r="J304" s="8"/>
      <c r="K304" s="11"/>
    </row>
    <row r="305" spans="6:11">
      <c r="F305" s="4"/>
      <c r="G305" s="5"/>
      <c r="H305" s="6"/>
      <c r="I305" s="7"/>
      <c r="J305" s="8"/>
      <c r="K305" s="11"/>
    </row>
    <row r="306" spans="6:11">
      <c r="F306" s="4"/>
      <c r="G306" s="5"/>
      <c r="H306" s="6"/>
      <c r="I306" s="7"/>
      <c r="J306" s="8"/>
      <c r="K306" s="11"/>
    </row>
    <row r="307" spans="6:11">
      <c r="F307" s="4"/>
      <c r="G307" s="5"/>
      <c r="H307" s="6"/>
      <c r="I307" s="7"/>
      <c r="J307" s="8"/>
      <c r="K307" s="11"/>
    </row>
    <row r="308" spans="6:11">
      <c r="F308" s="4"/>
      <c r="G308" s="5"/>
      <c r="H308" s="6"/>
      <c r="I308" s="7"/>
      <c r="J308" s="8"/>
      <c r="K308" s="11"/>
    </row>
    <row r="309" spans="6:11">
      <c r="F309" s="4"/>
      <c r="G309" s="5"/>
      <c r="H309" s="6"/>
      <c r="I309" s="7"/>
      <c r="J309" s="8"/>
      <c r="K309" s="11"/>
    </row>
    <row r="310" spans="6:11">
      <c r="F310" s="4"/>
      <c r="G310" s="5"/>
      <c r="H310" s="6"/>
      <c r="I310" s="7"/>
      <c r="J310" s="8"/>
      <c r="K310" s="11"/>
    </row>
    <row r="311" spans="6:11">
      <c r="F311" s="4"/>
      <c r="G311" s="5"/>
      <c r="H311" s="6"/>
      <c r="I311" s="7"/>
      <c r="J311" s="8"/>
      <c r="K311" s="11"/>
    </row>
    <row r="312" spans="6:11">
      <c r="F312" s="4"/>
      <c r="G312" s="5"/>
      <c r="H312" s="6"/>
      <c r="I312" s="7"/>
      <c r="J312" s="8"/>
      <c r="K312" s="11"/>
    </row>
    <row r="313" spans="6:11">
      <c r="F313" s="4"/>
      <c r="G313" s="5"/>
      <c r="H313" s="6"/>
      <c r="I313" s="7"/>
      <c r="J313" s="8"/>
      <c r="K313" s="11"/>
    </row>
    <row r="314" spans="6:11">
      <c r="F314" s="4"/>
      <c r="G314" s="5"/>
      <c r="H314" s="6"/>
      <c r="I314" s="7"/>
      <c r="J314" s="8"/>
      <c r="K314" s="11"/>
    </row>
    <row r="315" spans="6:11">
      <c r="F315" s="4"/>
      <c r="G315" s="5"/>
      <c r="H315" s="6"/>
      <c r="I315" s="7"/>
      <c r="J315" s="8"/>
      <c r="K315" s="11"/>
    </row>
    <row r="316" spans="6:11">
      <c r="F316" s="4"/>
      <c r="G316" s="5"/>
      <c r="H316" s="6"/>
      <c r="I316" s="7"/>
      <c r="J316" s="8"/>
      <c r="K316" s="11"/>
    </row>
    <row r="317" spans="6:11">
      <c r="F317" s="4"/>
      <c r="G317" s="5"/>
      <c r="H317" s="6"/>
      <c r="I317" s="7"/>
      <c r="J317" s="8"/>
      <c r="K317" s="11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Online</vt:lpstr>
      <vt:lpstr>CO</vt:lpstr>
      <vt:lpstr>Effg</vt:lpstr>
      <vt:lpstr>FT</vt:lpstr>
      <vt:lpstr>Oxy</vt:lpstr>
    </vt:vector>
  </TitlesOfParts>
  <Company>Masonry Stove Builders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Senf</dc:creator>
  <cp:lastModifiedBy>Norbert</cp:lastModifiedBy>
  <dcterms:created xsi:type="dcterms:W3CDTF">2007-02-20T14:53:22Z</dcterms:created>
  <dcterms:modified xsi:type="dcterms:W3CDTF">2009-02-15T19:30:02Z</dcterms:modified>
</cp:coreProperties>
</file>